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activeTab="1"/>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C33" i="15" l="1"/>
  <c r="F268" i="1" l="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G307" i="1" l="1"/>
  <c r="G303" i="1"/>
  <c r="G291" i="1"/>
  <c r="G287" i="1"/>
  <c r="G283" i="1"/>
  <c r="G310" i="1"/>
  <c r="G306" i="1"/>
  <c r="G302" i="1"/>
  <c r="G298" i="1"/>
  <c r="G294" i="1"/>
  <c r="G290" i="1"/>
  <c r="G286" i="1"/>
  <c r="G316" i="1"/>
  <c r="G312" i="1"/>
  <c r="G308" i="1"/>
  <c r="G284" i="1"/>
  <c r="G280" i="1"/>
  <c r="G276" i="1"/>
  <c r="G272" i="1"/>
  <c r="G268" i="1"/>
  <c r="G304" i="1"/>
  <c r="G299" i="1"/>
  <c r="G295" i="1"/>
  <c r="G288" i="1"/>
  <c r="G282" i="1"/>
  <c r="G279" i="1"/>
  <c r="G275" i="1"/>
  <c r="G278" i="1"/>
  <c r="G274" i="1"/>
  <c r="G270" i="1"/>
  <c r="G318" i="1"/>
  <c r="G314" i="1"/>
  <c r="G300" i="1"/>
  <c r="G296" i="1"/>
  <c r="G292" i="1"/>
  <c r="G271" i="1"/>
  <c r="G317" i="1"/>
  <c r="G313" i="1"/>
  <c r="G309" i="1"/>
  <c r="G305" i="1"/>
  <c r="G301" i="1"/>
  <c r="G293" i="1"/>
  <c r="G289" i="1"/>
  <c r="G285" i="1"/>
  <c r="G281" i="1"/>
  <c r="G277" i="1"/>
  <c r="G273" i="1"/>
  <c r="G269" i="1"/>
  <c r="G297" i="1"/>
  <c r="G319"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41" i="1" l="1"/>
  <c r="H128" i="1"/>
  <c r="H176" i="1"/>
  <c r="H164" i="1"/>
  <c r="H192" i="1"/>
  <c r="H88" i="1"/>
  <c r="H85" i="1"/>
  <c r="H165" i="1"/>
  <c r="H158" i="1"/>
  <c r="H151" i="1"/>
  <c r="H201" i="1"/>
  <c r="H33" i="1"/>
  <c r="H91" i="1"/>
  <c r="H167" i="1"/>
  <c r="H224" i="1"/>
  <c r="H228" i="1"/>
  <c r="H40" i="1"/>
  <c r="H24" i="1"/>
  <c r="H75" i="1"/>
  <c r="H191" i="1"/>
  <c r="H215" i="1"/>
  <c r="H220" i="1"/>
  <c r="H42" i="1"/>
  <c r="H90" i="1"/>
  <c r="H106" i="1"/>
  <c r="H134" i="1"/>
  <c r="H150" i="1"/>
  <c r="H202" i="1"/>
  <c r="H250" i="1"/>
  <c r="H29" i="1"/>
  <c r="H69" i="1"/>
  <c r="H109" i="1"/>
  <c r="H129" i="1"/>
  <c r="H173" i="1"/>
  <c r="H225" i="1"/>
  <c r="H253" i="1"/>
  <c r="H32" i="1"/>
  <c r="H160" i="1"/>
  <c r="H108" i="1"/>
  <c r="H80" i="1"/>
  <c r="H28" i="1"/>
  <c r="H156" i="1"/>
  <c r="H104" i="1"/>
  <c r="H168" i="1"/>
  <c r="H122" i="1"/>
  <c r="H206" i="1"/>
  <c r="H15" i="1"/>
  <c r="H244" i="1"/>
  <c r="H31" i="1"/>
  <c r="H47" i="1"/>
  <c r="H66" i="1"/>
  <c r="H89" i="1"/>
  <c r="H105" i="1"/>
  <c r="H169" i="1"/>
  <c r="H222" i="1"/>
  <c r="H135" i="1"/>
  <c r="H219" i="1"/>
  <c r="H242" i="1"/>
  <c r="H194" i="1"/>
  <c r="H264" i="1"/>
  <c r="H208" i="1"/>
  <c r="H14" i="1"/>
  <c r="H37" i="1"/>
  <c r="H53" i="1"/>
  <c r="H95" i="1"/>
  <c r="H114" i="1"/>
  <c r="H148" i="1"/>
  <c r="H171" i="1"/>
  <c r="H188" i="1"/>
  <c r="H239" i="1"/>
  <c r="H236" i="1"/>
  <c r="H76" i="1"/>
  <c r="H124" i="1"/>
  <c r="H111" i="1"/>
  <c r="H196" i="1"/>
  <c r="H43" i="1"/>
  <c r="H101" i="1"/>
  <c r="H256" i="1"/>
  <c r="H260" i="1"/>
  <c r="H234" i="1"/>
  <c r="H36" i="1"/>
  <c r="H49" i="1"/>
  <c r="H136" i="1"/>
  <c r="H185" i="1"/>
  <c r="H133" i="1"/>
  <c r="H266" i="1"/>
  <c r="H199" i="1"/>
  <c r="H27" i="1"/>
  <c r="H123" i="1"/>
  <c r="H247" i="1"/>
  <c r="H26" i="1"/>
  <c r="H58" i="1"/>
  <c r="H174" i="1"/>
  <c r="H240" i="1"/>
  <c r="H48" i="1"/>
  <c r="H100" i="1"/>
  <c r="H262" i="1"/>
  <c r="H62" i="1"/>
  <c r="H211" i="1"/>
  <c r="H107" i="1"/>
  <c r="H13" i="1"/>
  <c r="H177" i="1"/>
  <c r="H23" i="1"/>
  <c r="H79" i="1"/>
  <c r="H195" i="1"/>
  <c r="H259" i="1"/>
  <c r="H30" i="1"/>
  <c r="H78" i="1"/>
  <c r="H110" i="1"/>
  <c r="H162" i="1"/>
  <c r="H210" i="1"/>
  <c r="H57" i="1"/>
  <c r="H117" i="1"/>
  <c r="H181" i="1"/>
  <c r="H229" i="1"/>
  <c r="H64" i="1"/>
  <c r="H112" i="1"/>
  <c r="H52" i="1"/>
  <c r="H172" i="1"/>
  <c r="H179" i="1"/>
  <c r="H35" i="1"/>
  <c r="H70"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13" i="1"/>
  <c r="H59" i="1"/>
  <c r="H155" i="1"/>
  <c r="H227" i="1"/>
  <c r="H248" i="1"/>
  <c r="H46" i="1"/>
  <c r="H94" i="1"/>
  <c r="H138" i="1"/>
  <c r="H186" i="1"/>
  <c r="H17" i="1"/>
  <c r="H73" i="1"/>
  <c r="H153" i="1"/>
  <c r="H257" i="1"/>
  <c r="H308" i="1"/>
  <c r="A308" i="1" s="1"/>
  <c r="H292" i="1"/>
  <c r="A292" i="1" s="1"/>
  <c r="H276" i="1"/>
  <c r="A276" i="1" s="1"/>
  <c r="H307" i="1"/>
  <c r="A307" i="1" s="1"/>
  <c r="H291" i="1"/>
  <c r="A291" i="1" s="1"/>
  <c r="H275" i="1"/>
  <c r="A275" i="1" s="1"/>
  <c r="H318" i="1"/>
  <c r="A318" i="1" s="1"/>
  <c r="H302" i="1"/>
  <c r="A302" i="1" s="1"/>
  <c r="H286" i="1"/>
  <c r="A286" i="1" s="1"/>
  <c r="H270" i="1"/>
  <c r="A270" i="1" s="1"/>
  <c r="H304" i="1"/>
  <c r="A304" i="1" s="1"/>
  <c r="H288" i="1"/>
  <c r="A288" i="1" s="1"/>
  <c r="H272" i="1"/>
  <c r="A272" i="1" s="1"/>
  <c r="H303" i="1"/>
  <c r="A303" i="1" s="1"/>
  <c r="H287" i="1"/>
  <c r="A287" i="1" s="1"/>
  <c r="H271" i="1"/>
  <c r="A271" i="1" s="1"/>
  <c r="H314" i="1"/>
  <c r="A314" i="1" s="1"/>
  <c r="H298" i="1"/>
  <c r="A298" i="1" s="1"/>
  <c r="H282" i="1"/>
  <c r="A282" i="1" s="1"/>
  <c r="H316" i="1"/>
  <c r="A316" i="1" s="1"/>
  <c r="H300" i="1"/>
  <c r="A300" i="1" s="1"/>
  <c r="H284" i="1"/>
  <c r="H268" i="1"/>
  <c r="A268" i="1" s="1"/>
  <c r="H299" i="1"/>
  <c r="A299" i="1" s="1"/>
  <c r="H283" i="1"/>
  <c r="A283" i="1" s="1"/>
  <c r="H310" i="1"/>
  <c r="A310" i="1" s="1"/>
  <c r="H294" i="1"/>
  <c r="A294" i="1" s="1"/>
  <c r="H278" i="1"/>
  <c r="A278" i="1" s="1"/>
  <c r="H312" i="1"/>
  <c r="A312" i="1" s="1"/>
  <c r="H296" i="1"/>
  <c r="A296" i="1" s="1"/>
  <c r="H280" i="1"/>
  <c r="A280" i="1" s="1"/>
  <c r="H295" i="1"/>
  <c r="A295" i="1" s="1"/>
  <c r="H279" i="1"/>
  <c r="A279" i="1" s="1"/>
  <c r="H306" i="1"/>
  <c r="A306" i="1" s="1"/>
  <c r="H290" i="1"/>
  <c r="A290" i="1" s="1"/>
  <c r="H274" i="1"/>
  <c r="A274" i="1" s="1"/>
  <c r="H311" i="1"/>
  <c r="A311" i="1" s="1"/>
  <c r="H269" i="1"/>
  <c r="A269" i="1" s="1"/>
  <c r="H319" i="1"/>
  <c r="A319" i="1" s="1"/>
  <c r="H277" i="1"/>
  <c r="A277" i="1" s="1"/>
  <c r="H281" i="1"/>
  <c r="A281" i="1" s="1"/>
  <c r="H285" i="1"/>
  <c r="A285" i="1" s="1"/>
  <c r="H273" i="1"/>
  <c r="A273" i="1" s="1"/>
  <c r="H297" i="1"/>
  <c r="A297" i="1" s="1"/>
  <c r="H293" i="1"/>
  <c r="A293" i="1" s="1"/>
  <c r="H315" i="1"/>
  <c r="A315" i="1" s="1"/>
  <c r="H317" i="1"/>
  <c r="A317" i="1" s="1"/>
  <c r="H305" i="1"/>
  <c r="A305" i="1" s="1"/>
  <c r="H289" i="1"/>
  <c r="A289" i="1" s="1"/>
  <c r="H301" i="1"/>
  <c r="A301" i="1" s="1"/>
  <c r="H313" i="1"/>
  <c r="A313" i="1" s="1"/>
  <c r="H309" i="1"/>
  <c r="A309" i="1" s="1"/>
  <c r="H140" i="1"/>
  <c r="H60" i="1"/>
  <c r="H116" i="1"/>
  <c r="H137" i="1"/>
  <c r="H217" i="1"/>
  <c r="H255" i="1"/>
  <c r="H51" i="1"/>
  <c r="H93" i="1"/>
  <c r="H96" i="1"/>
  <c r="H44" i="1"/>
  <c r="H16" i="1"/>
  <c r="H144" i="1"/>
  <c r="H92" i="1"/>
  <c r="H56" i="1"/>
  <c r="H120" i="1"/>
  <c r="H180" i="1"/>
  <c r="H145" i="1"/>
  <c r="H232" i="1"/>
  <c r="H189" i="1"/>
  <c r="H84" i="1"/>
  <c r="H39" i="1"/>
  <c r="H55" i="1"/>
  <c r="H74" i="1"/>
  <c r="H97" i="1"/>
  <c r="H154" i="1"/>
  <c r="H200" i="1"/>
  <c r="H245" i="1"/>
  <c r="H147" i="1"/>
  <c r="H249" i="1"/>
  <c r="H143" i="1"/>
  <c r="H226" i="1"/>
  <c r="H63" i="1"/>
  <c r="H238" i="1"/>
  <c r="H22" i="1"/>
  <c r="H45" i="1"/>
  <c r="H87" i="1"/>
  <c r="H103" i="1"/>
  <c r="H132" i="1"/>
  <c r="H163" i="1"/>
  <c r="H182" i="1"/>
  <c r="H213" i="1"/>
  <c r="H254" i="1"/>
  <c r="H175" i="1"/>
  <c r="H258" i="1"/>
  <c r="H184" i="1"/>
  <c r="H72" i="1"/>
  <c r="H20" i="1"/>
  <c r="H19" i="1"/>
  <c r="H71" i="1"/>
  <c r="H119" i="1"/>
  <c r="H183" i="1"/>
  <c r="H207" i="1"/>
  <c r="H235" i="1"/>
  <c r="H267" i="1"/>
  <c r="H252" i="1"/>
  <c r="H38" i="1"/>
  <c r="H54" i="1"/>
  <c r="H86" i="1"/>
  <c r="H102" i="1"/>
  <c r="H130" i="1"/>
  <c r="H146" i="1"/>
  <c r="H170" i="1"/>
  <c r="H198" i="1"/>
  <c r="H218" i="1"/>
  <c r="H25" i="1"/>
  <c r="H65" i="1"/>
  <c r="H81" i="1"/>
  <c r="H125" i="1"/>
  <c r="H161" i="1"/>
  <c r="H205" i="1"/>
  <c r="H237" i="1"/>
  <c r="H265" i="1"/>
  <c r="H12" i="1"/>
  <c r="A284"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A263" i="1" l="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10" i="14" l="1"/>
  <c r="D39" i="15"/>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<sst xmlns="http://schemas.openxmlformats.org/spreadsheetml/2006/main" count="1380" uniqueCount="641">
  <si>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</si>
  <si>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</si>
  <si>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</si>
  <si>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</si>
  <si>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</si>
  <si>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</si>
  <si>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</si>
  <si>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</si>
  <si>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</si>
  <si>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</si>
  <si>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</si>
  <si>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</si>
  <si>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</si>
  <si>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</si>
  <si>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</si>
  <si>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</si>
  <si>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</si>
  <si>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植民地</t>
  </si>
  <si>
    <t>スペイン</t>
  </si>
  <si>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</si>
  <si>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</si>
  <si>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</si>
  <si>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</si>
  <si>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</si>
  <si>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</si>
  <si>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</si>
  <si>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</si>
  <si>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</si>
  <si>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</si>
  <si>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</si>
  <si>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</si>
  <si>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</si>
  <si>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</si>
  <si>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</si>
  <si>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</si>
  <si>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</si>
  <si>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</si>
  <si>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</si>
  <si>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</si>
  <si>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コーラン</t>
  </si>
  <si>
    <t>砂漠化</t>
  </si>
  <si>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</si>
  <si>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</si>
  <si>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インド洋</t>
  </si>
  <si>
    <t>太平洋</t>
  </si>
  <si>
    <t>大西洋</t>
  </si>
  <si>
    <t>北アメリカ</t>
  </si>
  <si>
    <t>南アメリカ</t>
  </si>
  <si>
    <t>ヨーロッパ</t>
  </si>
  <si>
    <t>アジア</t>
  </si>
  <si>
    <t>オセアニア</t>
  </si>
  <si>
    <t>バチカン市国</t>
  </si>
  <si>
    <t>ロシア（連邦）</t>
  </si>
  <si>
    <t>イギリス</t>
  </si>
  <si>
    <t>北極点</t>
  </si>
  <si>
    <t>北半球</t>
  </si>
  <si>
    <t>南半球</t>
  </si>
  <si>
    <t>南極点</t>
  </si>
  <si>
    <t>本初子午線</t>
  </si>
  <si>
    <t>熱</t>
  </si>
  <si>
    <t>熱帯雨林</t>
  </si>
  <si>
    <t>サバナ</t>
  </si>
  <si>
    <t>オアシス</t>
  </si>
  <si>
    <t>ステップ</t>
  </si>
  <si>
    <t>温</t>
  </si>
  <si>
    <t>偏西風</t>
  </si>
  <si>
    <t>地中海性</t>
  </si>
  <si>
    <t>冷［亜寒］</t>
  </si>
  <si>
    <t>寒</t>
  </si>
  <si>
    <t>アルパカ</t>
  </si>
  <si>
    <t>公用語</t>
  </si>
  <si>
    <t>キリスト</t>
  </si>
  <si>
    <t>イスラム</t>
  </si>
  <si>
    <t>ヒンドゥー</t>
  </si>
  <si>
    <t>仏</t>
  </si>
  <si>
    <t>ヒマラヤ</t>
  </si>
  <si>
    <t>アラビア</t>
  </si>
  <si>
    <t>インダス</t>
  </si>
  <si>
    <t>デカン</t>
  </si>
  <si>
    <t>モンゴル</t>
  </si>
  <si>
    <t>ガンジス</t>
  </si>
  <si>
    <t>チベット</t>
  </si>
  <si>
    <t>インドシナ</t>
  </si>
  <si>
    <t>メコン</t>
  </si>
  <si>
    <t>経済特区</t>
  </si>
  <si>
    <t>プランテーション</t>
  </si>
  <si>
    <t>メッカ</t>
  </si>
  <si>
    <t>サハラ</t>
  </si>
  <si>
    <t>ナイル</t>
  </si>
  <si>
    <t>川</t>
  </si>
  <si>
    <t>ギニア</t>
  </si>
  <si>
    <t>湾</t>
  </si>
  <si>
    <t>コンゴ</t>
  </si>
  <si>
    <t>盆地</t>
  </si>
  <si>
    <t>高原</t>
  </si>
  <si>
    <t>サヘル</t>
  </si>
  <si>
    <t>スラム</t>
  </si>
  <si>
    <t>レアメタル</t>
  </si>
  <si>
    <t>北</t>
  </si>
  <si>
    <t>海</t>
  </si>
  <si>
    <t>ライン</t>
  </si>
  <si>
    <t>アルプス</t>
  </si>
  <si>
    <t>山脈</t>
  </si>
  <si>
    <t>フィヨルド</t>
  </si>
  <si>
    <t>北大西洋</t>
  </si>
  <si>
    <t>海流</t>
  </si>
  <si>
    <t>教</t>
  </si>
  <si>
    <t>タイガ</t>
  </si>
  <si>
    <t>ロッキー</t>
  </si>
  <si>
    <t>プレーリー</t>
  </si>
  <si>
    <t>ミシシッピ</t>
  </si>
  <si>
    <t>メキシコ</t>
  </si>
  <si>
    <t>ハリケーン</t>
  </si>
  <si>
    <t>適地適作</t>
  </si>
  <si>
    <t>石油［原油］</t>
  </si>
  <si>
    <t>サンベルト</t>
  </si>
  <si>
    <t>ファストフード</t>
  </si>
  <si>
    <t>ヒスパニック</t>
  </si>
  <si>
    <t>フランス</t>
  </si>
  <si>
    <t>アンデス</t>
  </si>
  <si>
    <t>ギアナ</t>
  </si>
  <si>
    <t>アマゾン</t>
  </si>
  <si>
    <t>ラプラタ</t>
  </si>
  <si>
    <t>語</t>
  </si>
  <si>
    <t>インカ</t>
  </si>
  <si>
    <t>鉄鉱石</t>
  </si>
  <si>
    <t>多文化社会</t>
  </si>
  <si>
    <t>ミクロ</t>
  </si>
  <si>
    <t>さんご礁</t>
  </si>
  <si>
    <t>アボリジニ</t>
  </si>
  <si>
    <t>白豪主義</t>
  </si>
  <si>
    <t>マオリ</t>
  </si>
  <si>
    <t>牛</t>
  </si>
  <si>
    <t>与那国</t>
  </si>
  <si>
    <t>沖ノ鳥</t>
  </si>
  <si>
    <t>排他的経済水域</t>
  </si>
  <si>
    <t>北方領土</t>
  </si>
  <si>
    <t>北海道</t>
  </si>
  <si>
    <t>半島</t>
  </si>
  <si>
    <t>ヨーロッパで広く信仰されている宗教。</t>
  </si>
  <si>
    <t>シリコンバレー</t>
  </si>
  <si>
    <t>パンパ</t>
  </si>
  <si>
    <t>焼畑農業</t>
  </si>
  <si>
    <t>羊</t>
  </si>
  <si>
    <t>ポンチョ</t>
  </si>
  <si>
    <t>アジアNIES［新興工業経済地域］</t>
  </si>
  <si>
    <t>バイオテクノロジー</t>
  </si>
  <si>
    <t>地理１</t>
  </si>
  <si>
    <t>大陸</t>
  </si>
  <si>
    <t>六大陸のうち，最も面積が小さい大陸。</t>
  </si>
  <si>
    <t>州</t>
  </si>
  <si>
    <t>国境</t>
  </si>
  <si>
    <t>緯度</t>
  </si>
  <si>
    <t>経度</t>
  </si>
  <si>
    <t>赤道</t>
  </si>
  <si>
    <t>西経</t>
  </si>
  <si>
    <t>東経</t>
  </si>
  <si>
    <t>時差</t>
  </si>
  <si>
    <t>領土</t>
  </si>
  <si>
    <t>領域のうち，海の部分。</t>
  </si>
  <si>
    <t>領海</t>
  </si>
  <si>
    <t>領域のうち，領土と領海の上空の部分。</t>
  </si>
  <si>
    <t>領空</t>
  </si>
  <si>
    <t>択捉</t>
  </si>
  <si>
    <t>島</t>
  </si>
  <si>
    <t>南鳥</t>
  </si>
  <si>
    <t>地方</t>
  </si>
  <si>
    <t>東北</t>
  </si>
  <si>
    <t>関東</t>
  </si>
  <si>
    <t>中部</t>
  </si>
  <si>
    <t>近畿</t>
  </si>
  <si>
    <t>中国・四国</t>
  </si>
  <si>
    <t>九州</t>
  </si>
  <si>
    <t>都道府県</t>
  </si>
  <si>
    <t>永久凍土</t>
  </si>
  <si>
    <t>遊牧</t>
  </si>
  <si>
    <t>帯</t>
  </si>
  <si>
    <t>気候</t>
  </si>
  <si>
    <t>乾燥</t>
  </si>
  <si>
    <t>砂漠</t>
  </si>
  <si>
    <t>西岸海洋性</t>
  </si>
  <si>
    <t>温暖湿潤</t>
  </si>
  <si>
    <t>一年の大半を雪と氷におおわれる地域の気候帯。</t>
  </si>
  <si>
    <t>ツンドラ</t>
  </si>
  <si>
    <t>黄河</t>
  </si>
  <si>
    <t>長江</t>
  </si>
  <si>
    <t>雨季</t>
  </si>
  <si>
    <t>乾季</t>
  </si>
  <si>
    <t>産業</t>
  </si>
  <si>
    <t>複数の民族で構成される国において，比較的少ない人数からなる民族。</t>
  </si>
  <si>
    <t>世界の</t>
  </si>
  <si>
    <t>工場</t>
  </si>
  <si>
    <t>再生可能エネルギー</t>
  </si>
  <si>
    <t>OPEC</t>
  </si>
  <si>
    <t>ソビエト社会主義共和国連邦［ソ連］</t>
  </si>
  <si>
    <t>地中</t>
  </si>
  <si>
    <t>民族</t>
  </si>
  <si>
    <t>ドイツ</t>
  </si>
  <si>
    <t>ユーロ</t>
  </si>
  <si>
    <t>酸性雨</t>
  </si>
  <si>
    <t>地球温暖化</t>
  </si>
  <si>
    <t>外国人労働者</t>
  </si>
  <si>
    <t>難民</t>
  </si>
  <si>
    <t>エチオピア</t>
  </si>
  <si>
    <t>カカオ（豆）</t>
  </si>
  <si>
    <t>モノカルチャー経済</t>
  </si>
  <si>
    <t>アパラチア</t>
  </si>
  <si>
    <t>先住民</t>
  </si>
  <si>
    <t>移民</t>
  </si>
  <si>
    <t>方式</t>
  </si>
  <si>
    <t>高地</t>
  </si>
  <si>
    <t>帝国</t>
  </si>
  <si>
    <t>バイオエタノール</t>
  </si>
  <si>
    <t>ネシア</t>
  </si>
  <si>
    <t>メラ</t>
  </si>
  <si>
    <t>ポリ</t>
  </si>
  <si>
    <t>オーストラリアの先住民。</t>
  </si>
  <si>
    <t>ニュージーランドの先住民。</t>
  </si>
  <si>
    <t>アフリカ大陸の北東部を流れる，世界で最も長い川。</t>
  </si>
  <si>
    <t>南アメリカ大陸の北部を流れる，世界で最も流域面積が広い川。</t>
  </si>
  <si>
    <t>放牧</t>
  </si>
  <si>
    <t>1960年に結成された石油輸出国機構のアルファベットの略称。</t>
  </si>
  <si>
    <t>地理１</t>
    <phoneticPr fontId="8"/>
  </si>
  <si>
    <t>三大洋のうち，最も面積が小さい大洋。</t>
  </si>
  <si>
    <t>三大洋のうち，最も面積が大きい大洋。</t>
  </si>
  <si>
    <t>地理１</t>
    <phoneticPr fontId="8"/>
  </si>
  <si>
    <t>アフリカ</t>
  </si>
  <si>
    <t>六大陸のうち，最も面積が大きい大陸。</t>
  </si>
  <si>
    <t>ユーラシア</t>
  </si>
  <si>
    <t>オーストラリア</t>
  </si>
  <si>
    <t>六大陸のうち，アメリカ合衆国の面積のほとんどをふくむ大陸。</t>
  </si>
  <si>
    <t>六大陸のうち，どこの国にも属していない大陸。</t>
  </si>
  <si>
    <t>南極</t>
  </si>
  <si>
    <t>中国［中華人民共和国］</t>
  </si>
  <si>
    <t>地球の北のはしで，北緯90度の地点。</t>
  </si>
  <si>
    <t>緯度の基準となる線で，緯度０度の緯線。</t>
  </si>
  <si>
    <t>地球の南のはしで，南緯90度の地点。</t>
  </si>
  <si>
    <t>経度０度の経線から西へ180度までの経度。</t>
  </si>
  <si>
    <t>経度０度の経線から東へ180度までの経度。</t>
  </si>
  <si>
    <t>日付変更線</t>
  </si>
  <si>
    <t>領域のうち，陸地の部分。</t>
  </si>
  <si>
    <t>日本の領土の北端にあたる島。</t>
  </si>
  <si>
    <t>南鳥島</t>
  </si>
  <si>
    <t>沖ノ鳥島</t>
  </si>
  <si>
    <t>竹島</t>
  </si>
  <si>
    <t>スコール</t>
  </si>
  <si>
    <t>小麦</t>
  </si>
  <si>
    <t>母語</t>
  </si>
  <si>
    <t>モンゴルから中国の内モンゴル自治区にかけて広がる高原。</t>
  </si>
  <si>
    <t>中国南西部のチベット自治区に広がる高原。</t>
  </si>
  <si>
    <t>中国，インド，ネパールなどの国境に位置する，高くてけわしい山脈。</t>
  </si>
  <si>
    <t>中国南部を流れる，中国で最も長い河川。</t>
  </si>
  <si>
    <t>チベット高原からインドシナ半島を南に流れる，東南アジア最長の河川。</t>
  </si>
  <si>
    <t>ヒマラヤ山脈からインド北部を東に流れ，ベンガル湾に注ぐ河川。</t>
  </si>
  <si>
    <t>チベット高原西部からパキスタンを北から南に流れ，アラビア海に注ぐ河川。</t>
  </si>
  <si>
    <t>サウジアラビアがあるアラビア半島とイラン，イラクなどに囲まれた海。</t>
  </si>
  <si>
    <t>ペルシア</t>
  </si>
  <si>
    <t>ユーラシア大陸南東部の，タイ，マレーシア，ベトナムなどがある半島。</t>
  </si>
  <si>
    <t>季節風［モンスーン］</t>
  </si>
  <si>
    <t>先端技術</t>
  </si>
  <si>
    <t>工業団地</t>
  </si>
  <si>
    <t>ヨーロッパの中部と南部の間に位置する，高くてけわしい山脈。</t>
  </si>
  <si>
    <t>ピレネー</t>
  </si>
  <si>
    <t>スカンディナビア</t>
  </si>
  <si>
    <t>ユーラシア大陸とアフリカ大陸に囲まれた海。</t>
  </si>
  <si>
    <t>白夜</t>
  </si>
  <si>
    <t>カトリック</t>
  </si>
  <si>
    <t>プロテスタント</t>
  </si>
  <si>
    <t>正教会</t>
  </si>
  <si>
    <t>酪農</t>
  </si>
  <si>
    <t>パイプライン</t>
  </si>
  <si>
    <t>発電</t>
  </si>
  <si>
    <t>アフリカ大陸北部に広がる世界最大の砂漠。</t>
  </si>
  <si>
    <t>アフリカ大陸の北東部に位置し，エチオピアの大半をしめる高原。</t>
  </si>
  <si>
    <t>コンゴ共和国からコンゴ民主共和国にかけて広がる盆地。</t>
  </si>
  <si>
    <t>アフリカ大陸東部を南から北へ流れる，世界で最も長い河川。</t>
  </si>
  <si>
    <t>アフリカ大陸西部の赤道付近に位置し，ニジェール川などが注ぐ湾。</t>
  </si>
  <si>
    <t>マダガスカル</t>
  </si>
  <si>
    <t>フェアトレード</t>
  </si>
  <si>
    <t>ナイジェリアの主な輸出品となっている鉱産資源。</t>
  </si>
  <si>
    <t>ダイヤモンド</t>
  </si>
  <si>
    <t>北アメリカ大陸西部を南北に走る高くてけわしい山脈。</t>
  </si>
  <si>
    <t>北アメリカ大陸東部を南北に走るなだらかな山脈。</t>
  </si>
  <si>
    <t>ミシシッピ川からグレートプレーンズの東側に広がる草原。</t>
  </si>
  <si>
    <t>アパラチア山脈の西側に広がる広大な平原。</t>
  </si>
  <si>
    <t>アメリカ合衆国の中央部を北から南へ流れメキシコ湾に注ぐ大河。</t>
  </si>
  <si>
    <t>北アメリカ大陸南部に位置し，フロリダ半島やユカタン半島に囲まれた湾。</t>
  </si>
  <si>
    <t>企業</t>
  </si>
  <si>
    <t>穀物メジャー</t>
  </si>
  <si>
    <t>多国籍</t>
  </si>
  <si>
    <t>自動車</t>
  </si>
  <si>
    <t>南アメリカ大陸西部を南北に走る高くてけわしい山脈。</t>
  </si>
  <si>
    <t>南アメリカ大陸北部を流れる，世界最大の流域面積をもつ河川。</t>
  </si>
  <si>
    <t>河口付近でアルゼンチンとウルグアイの国境となっている河川。</t>
  </si>
  <si>
    <t>南アメリカ大陸北東部にある高地。</t>
  </si>
  <si>
    <t>メスチソ</t>
  </si>
  <si>
    <t>ポルトガル</t>
  </si>
  <si>
    <t>持続可能</t>
  </si>
  <si>
    <t>な開発</t>
  </si>
  <si>
    <t>太平洋上の，およそ日付変更線より西側，赤道より北側の島々。</t>
  </si>
  <si>
    <t>太平洋上の，およそ日付変更線より西側，赤道より南側の島々。</t>
  </si>
  <si>
    <t>太平洋上の，およそ日付変更線より東側の島々。</t>
  </si>
  <si>
    <t>まちがえやすい用語をおさえよう</t>
    <phoneticPr fontId="8"/>
  </si>
  <si>
    <t>ナイル川</t>
  </si>
  <si>
    <t>アマゾン川</t>
  </si>
  <si>
    <t>アパルトヘイト［人種隔離政策］</t>
  </si>
  <si>
    <t>地理１</t>
    <phoneticPr fontId="8"/>
  </si>
  <si>
    <t>教出</t>
  </si>
  <si>
    <t>六大陸のうち，ユーラシア大陸の次の大きな大陸。</t>
  </si>
  <si>
    <t>六大陸のうち，日本からみると地球の反対側あたりにある大陸。</t>
    <rPh sb="7" eb="9">
      <t>ニホン</t>
    </rPh>
    <rPh sb="14" eb="16">
      <t>チキュウ</t>
    </rPh>
    <rPh sb="17" eb="19">
      <t>ハンタイ</t>
    </rPh>
    <rPh sb="19" eb="20">
      <t>ガワ</t>
    </rPh>
    <phoneticPr fontId="34"/>
  </si>
  <si>
    <t>三大洋のうち，二番目に面積が大きい大洋。</t>
  </si>
  <si>
    <t>地球を赤道で南北二つに分けたときの北側の部分。</t>
    <rPh sb="3" eb="5">
      <t>セキドウ</t>
    </rPh>
    <phoneticPr fontId="34"/>
  </si>
  <si>
    <t>地球を赤道で南北二つに分けたときの南側の部分。</t>
  </si>
  <si>
    <t>イギリスの旧グリニッジ天文台を通る緯度の基準で，経度０度の経線。</t>
  </si>
  <si>
    <t>高緯度地域で，夏に太陽が深く沈まず，明るい状態の夜が続く現象。</t>
  </si>
  <si>
    <t>イタリアやイギリスなどが含まれている世界の州。</t>
  </si>
  <si>
    <t>エジプトやケニアなどが含まれている世界の州。</t>
  </si>
  <si>
    <t>日本や中国などが含まれている世界の州。</t>
  </si>
  <si>
    <t>オーストラリアやニュージーランドなどが含まれている世界の州。</t>
  </si>
  <si>
    <t>カナダやメキシコなどが含まれている世界の州。</t>
  </si>
  <si>
    <t>ブラジルやアルゼンチンなどが含まれている世界の州。</t>
  </si>
  <si>
    <t>他国の支配を受けず，国民や領域をもつ国。</t>
  </si>
  <si>
    <t>独立国</t>
  </si>
  <si>
    <t>第二次世界大戦後に発足した，世界の平和を守るための国際機関。</t>
  </si>
  <si>
    <t>国際連合［国連］</t>
  </si>
  <si>
    <t>ほかの国によって支配された国や地域。</t>
  </si>
  <si>
    <t>世界の陸地の８分の１近くを占める，面積が世界最大の国。</t>
  </si>
  <si>
    <t>イタリアの首都ローマ市内にある，面積が世界最小の国。</t>
  </si>
  <si>
    <t>世界の中で最も人口が多い（2020年）国。</t>
    <rPh sb="5" eb="6">
      <t>モット</t>
    </rPh>
    <rPh sb="17" eb="18">
      <t>ネン</t>
    </rPh>
    <phoneticPr fontId="8"/>
  </si>
  <si>
    <t>「ユニオンジャック」とよばれる国旗をもつヨーロッパ州にある国。</t>
  </si>
  <si>
    <t>「コロンブス」の名前にちなんで名づけられた南アメリカ州にある国。</t>
  </si>
  <si>
    <t>コロンビア</t>
  </si>
  <si>
    <t>国と国の境界のこと。</t>
  </si>
  <si>
    <t>イギリスのロンドン郊外を通る，世界の時間の基準となる経度０度の線。</t>
  </si>
  <si>
    <t>国や地域の間で生じる時刻のずれ。</t>
  </si>
  <si>
    <t>ほぼ経度180度の線に沿って引かれた，世界の日付の基準となる線。</t>
  </si>
  <si>
    <t>日本の領土の東端にあたる島。</t>
  </si>
  <si>
    <t>日本の領土の西端にあたる島。</t>
  </si>
  <si>
    <t>日本の領土の南端にあたる島。</t>
  </si>
  <si>
    <t>北海道から沖縄県までのおよその距離。</t>
  </si>
  <si>
    <t>約</t>
  </si>
  <si>
    <t>㎞</t>
    <phoneticPr fontId="8"/>
  </si>
  <si>
    <t>日本のおよその国土面積。</t>
  </si>
  <si>
    <t>万㎢</t>
    <phoneticPr fontId="8"/>
  </si>
  <si>
    <t>領海の外側で海岸線から200海里以内の，沿岸国に水産資源や鉱産資源の権利が認められる海域。</t>
    <rPh sb="20" eb="22">
      <t>エンガン</t>
    </rPh>
    <rPh sb="22" eb="23">
      <t>コク</t>
    </rPh>
    <phoneticPr fontId="8"/>
  </si>
  <si>
    <t>ロシア連邦によって不法に占拠されている，歯舞群島，色丹島，国後島，択捉島をまとめたよび方。</t>
  </si>
  <si>
    <t>1952年以降，韓国が不法に占拠している日本海上の島。</t>
    <rPh sb="20" eb="22">
      <t>ニホン</t>
    </rPh>
    <rPh sb="22" eb="23">
      <t>カイ</t>
    </rPh>
    <rPh sb="23" eb="24">
      <t>ジョウ</t>
    </rPh>
    <phoneticPr fontId="8"/>
  </si>
  <si>
    <t>1970年代以降，中国が領有を主張している東シナ海上の島々。</t>
    <rPh sb="21" eb="22">
      <t>ヒガシ</t>
    </rPh>
    <rPh sb="24" eb="26">
      <t>カイジョウ</t>
    </rPh>
    <phoneticPr fontId="8"/>
  </si>
  <si>
    <t>尖閣諸島</t>
  </si>
  <si>
    <t>日本の七つの地方区分で，北海道からなる地方。</t>
    <rPh sb="3" eb="4">
      <t>ナナ</t>
    </rPh>
    <phoneticPr fontId="34"/>
  </si>
  <si>
    <t>日本の七つの地方区分で，本州の東北部に位置する地方。</t>
    <rPh sb="3" eb="4">
      <t>ナナ</t>
    </rPh>
    <rPh sb="6" eb="8">
      <t>チホウ</t>
    </rPh>
    <phoneticPr fontId="34"/>
  </si>
  <si>
    <t>日本の七つの地方区分で，東京都を中心とした地方。</t>
    <rPh sb="3" eb="4">
      <t>ナナ</t>
    </rPh>
    <phoneticPr fontId="34"/>
  </si>
  <si>
    <t>日本の七つの地方区分で，本州の中央部に位置する地方。</t>
    <rPh sb="3" eb="4">
      <t>ナナ</t>
    </rPh>
    <phoneticPr fontId="34"/>
  </si>
  <si>
    <t>日本の七つの地方区分で，大阪府を中心とする地方。</t>
    <rPh sb="3" eb="4">
      <t>ナナ</t>
    </rPh>
    <phoneticPr fontId="34"/>
  </si>
  <si>
    <t>日本の七つの地方区分で，本州の西部と四国を合わせた地方。</t>
    <rPh sb="3" eb="4">
      <t>ナナ</t>
    </rPh>
    <phoneticPr fontId="34"/>
  </si>
  <si>
    <t>日本の七つの地方区分で，福岡を中心とした地方と南西諸島を合わせた地方。</t>
    <rPh sb="3" eb="4">
      <t>ナナ</t>
    </rPh>
    <phoneticPr fontId="34"/>
  </si>
  <si>
    <t>47に分けられた，日本の地域の行政区分。</t>
  </si>
  <si>
    <t>都道府県の行政の中心となる都市。</t>
  </si>
  <si>
    <t>都道府県庁所在地</t>
  </si>
  <si>
    <t>盛岡市を県庁所在地とする県。</t>
    <rPh sb="0" eb="2">
      <t>モリオカ</t>
    </rPh>
    <rPh sb="2" eb="3">
      <t>シ</t>
    </rPh>
    <rPh sb="4" eb="6">
      <t>ケンチョウ</t>
    </rPh>
    <rPh sb="6" eb="9">
      <t>ショザイチ</t>
    </rPh>
    <phoneticPr fontId="8"/>
  </si>
  <si>
    <t>岩手県</t>
  </si>
  <si>
    <t>県名と県庁所在地名が異なる，中国地方の県。</t>
    <rPh sb="14" eb="16">
      <t>チュウゴク</t>
    </rPh>
    <rPh sb="16" eb="18">
      <t>チホウ</t>
    </rPh>
    <phoneticPr fontId="8"/>
  </si>
  <si>
    <t>島根県</t>
  </si>
  <si>
    <t>島根県の県庁所在地。</t>
    <rPh sb="0" eb="3">
      <t>シマネケン</t>
    </rPh>
    <phoneticPr fontId="8"/>
  </si>
  <si>
    <t>松江市</t>
  </si>
  <si>
    <t>地方自治を行う都道府県や市区町村などの行政機関。</t>
  </si>
  <si>
    <t>地方公共団体［地方自治体］</t>
  </si>
  <si>
    <t>1871年に行われた，すべての藩を廃止して県を置いた政策。</t>
    <phoneticPr fontId="8"/>
  </si>
  <si>
    <t>廃藩置県</t>
  </si>
  <si>
    <t>その地域を治めていた大名の城を中心につくられた町。</t>
    <phoneticPr fontId="8"/>
  </si>
  <si>
    <t>城下町</t>
  </si>
  <si>
    <t>長崎市のように，港を中心に発展した町。</t>
    <phoneticPr fontId="8"/>
  </si>
  <si>
    <t>港町</t>
  </si>
  <si>
    <t>長野市のように，寺院や神社を中心に発達した町。</t>
    <phoneticPr fontId="8"/>
  </si>
  <si>
    <t>門前町</t>
  </si>
  <si>
    <t>東南アジアのマレーシアなどが属する一年中気温が高い気候帯。</t>
  </si>
  <si>
    <t>熱帯で行われている，森林を焼いた灰を肥料に作物を育てる農業の方法。</t>
  </si>
  <si>
    <t>熱帯で，風をともなって一時的に激しく降る雨。</t>
  </si>
  <si>
    <t>熱帯にある，一年中背の高い木がしげる密林。</t>
  </si>
  <si>
    <t>熱帯のうち，南北の回帰線に近い地域にみられる雨の多い季節。</t>
  </si>
  <si>
    <t>熱帯のうち，南北の回帰線に近い地域にみられる雨の少ない季節。</t>
  </si>
  <si>
    <t>熱帯のうち，雨季と乾季がある地域にみられる低木がまばらに生える草原。</t>
  </si>
  <si>
    <t>南北の回帰線近くで一年間の降水量が数十mmほどである気候帯。</t>
  </si>
  <si>
    <t>草や水を求めて家畜とともに移動する牧畜。</t>
  </si>
  <si>
    <t>乾燥が激しく，ほとんど植物が育たない土地。</t>
  </si>
  <si>
    <t>砂漠の中で，地下水やわき水が得られ，植物が育つ場所。</t>
  </si>
  <si>
    <t>乾燥帯で，少量の雨が降り短い草の生える草原。</t>
  </si>
  <si>
    <t>緯度30度以上の地域を中心とする，気温や降水量の地域差が大きい気候帯。</t>
  </si>
  <si>
    <t>温帯のうち，大陸の西岸で高緯度のわりに温暖な気候。</t>
  </si>
  <si>
    <t>西岸海洋性気候に影響を与える，一年中西から東へ吹く風。</t>
  </si>
  <si>
    <t>温帯のうち，夏は乾燥して主に冬に雨が降る，イタリアなどの気候。</t>
  </si>
  <si>
    <t>温帯のうち，季節風の影響で夏に降水量の多い気候。</t>
  </si>
  <si>
    <t>冬の寒さが厳しく，夏は比較的気温が上がる気候帯。</t>
  </si>
  <si>
    <t>冷帯に広がる，マツやモミなどの針葉樹林。</t>
  </si>
  <si>
    <t>高緯度の地域でみられる，夏に一日中太陽が沈まない現象。</t>
  </si>
  <si>
    <t>冷帯や寒帯の地域に広がる，一年中温度が０℃以下の凍った土。</t>
  </si>
  <si>
    <t>標高の高い地域にみられる特有の気候。</t>
  </si>
  <si>
    <t>高山気候</t>
  </si>
  <si>
    <t>ボリビアのラパスなど，熱帯の標高の高い地域に発達した都市。</t>
  </si>
  <si>
    <t>高山都市</t>
  </si>
  <si>
    <t>高地で飼育され，主に毛が衣服に利用される家畜。</t>
  </si>
  <si>
    <t>アンデス高地の先住民族が昼夜の気温差に対応するために身につけている，家畜の毛からつくられた伝統的な衣服。</t>
  </si>
  <si>
    <t>人が生まれて最初に覚えた言語。</t>
  </si>
  <si>
    <t>政府によって定められた，国の公の言語。</t>
  </si>
  <si>
    <t>同じ言語や文化をもつ人々の集まり。</t>
  </si>
  <si>
    <t>中東のパレスチナで生まれたイエス・キリストの教えを信仰する宗教。</t>
    <rPh sb="0" eb="2">
      <t>チュウトウ</t>
    </rPh>
    <rPh sb="9" eb="10">
      <t>ウ</t>
    </rPh>
    <rPh sb="22" eb="23">
      <t>オシ</t>
    </rPh>
    <rPh sb="25" eb="27">
      <t>シンコウ</t>
    </rPh>
    <rPh sb="29" eb="31">
      <t>シュウキョウ</t>
    </rPh>
    <phoneticPr fontId="34"/>
  </si>
  <si>
    <t>アッラーという唯一の神を信仰する宗教。</t>
    <rPh sb="7" eb="9">
      <t>ユイイツ</t>
    </rPh>
    <rPh sb="10" eb="11">
      <t>カミ</t>
    </rPh>
    <rPh sb="12" eb="14">
      <t>シンコウ</t>
    </rPh>
    <rPh sb="16" eb="18">
      <t>シュウキョウ</t>
    </rPh>
    <phoneticPr fontId="34"/>
  </si>
  <si>
    <t>インドやネパールの大部分の人々が信仰する宗教。</t>
    <rPh sb="9" eb="12">
      <t>ダイブブン</t>
    </rPh>
    <rPh sb="13" eb="15">
      <t>ヒトビト</t>
    </rPh>
    <rPh sb="16" eb="18">
      <t>シンコウ</t>
    </rPh>
    <rPh sb="20" eb="22">
      <t>シュウキョウ</t>
    </rPh>
    <phoneticPr fontId="34"/>
  </si>
  <si>
    <t>東アジアや東南アジアで信仰する人が多い宗教。</t>
    <rPh sb="0" eb="1">
      <t>ヒガシ</t>
    </rPh>
    <rPh sb="5" eb="7">
      <t>トウナン</t>
    </rPh>
    <rPh sb="11" eb="13">
      <t>シンコウ</t>
    </rPh>
    <rPh sb="15" eb="16">
      <t>ヒト</t>
    </rPh>
    <rPh sb="17" eb="18">
      <t>オオ</t>
    </rPh>
    <rPh sb="19" eb="21">
      <t>シュウキョウ</t>
    </rPh>
    <phoneticPr fontId="34"/>
  </si>
  <si>
    <t>世界宗教</t>
  </si>
  <si>
    <t>ヒンドゥー教やユダヤ教など，信者が特定の民族にほぼ限られる宗教。</t>
  </si>
  <si>
    <t>民族宗教</t>
  </si>
  <si>
    <t>アッラーの教えが書かれた，イスラム教の聖典。</t>
  </si>
  <si>
    <t>キリスト教における，キリストの誕生を祝う日。</t>
  </si>
  <si>
    <t>クリスマス</t>
  </si>
  <si>
    <t>ヒンドゥー教で神聖とされる動物。</t>
  </si>
  <si>
    <t>西アジアに位置する，世界最大の半島。</t>
  </si>
  <si>
    <t>インド半島の中央部に広がる高原。</t>
  </si>
  <si>
    <t>中国北部を流れる，中国で二番目に長い河川。</t>
  </si>
  <si>
    <t>かつてアジアの国や地域でみられた，他の国の支配を受ける地域。</t>
  </si>
  <si>
    <t>アジアに多い，現在，経済が発展しつつある国々。</t>
  </si>
  <si>
    <t>発展途上国</t>
  </si>
  <si>
    <t>アジアの気候に大きく影響する，夏と冬で向きが逆になる風。</t>
  </si>
  <si>
    <t>急速に工業化した韓国，台湾，ホンコン，シンガポールのよび名。</t>
  </si>
  <si>
    <t>人口集中が著しい韓国の首都。</t>
  </si>
  <si>
    <t>ソウル</t>
  </si>
  <si>
    <t>一組の夫婦の子どもを一人だけとした，中国で行われた政策。</t>
  </si>
  <si>
    <t>一人っ子政策</t>
  </si>
  <si>
    <t>中国の人口のおよそ９割を占める民族。</t>
  </si>
  <si>
    <t>漢</t>
  </si>
  <si>
    <t>族</t>
  </si>
  <si>
    <t>少数</t>
  </si>
  <si>
    <t>農地に水を引くための施設。</t>
  </si>
  <si>
    <t>かんがい施設</t>
  </si>
  <si>
    <t>外国企業を招くために，税金などを軽減している中国沿海部の地域。</t>
  </si>
  <si>
    <t>世界中に工業製品を輸出している中国のよび名，「世界の（　）」。</t>
    <phoneticPr fontId="8"/>
  </si>
  <si>
    <t>世界の</t>
    <phoneticPr fontId="8"/>
  </si>
  <si>
    <t>経済力が高まり，購入者が増加した中国のよび名，「世界の（　）」。</t>
    <phoneticPr fontId="8"/>
  </si>
  <si>
    <t>市場</t>
  </si>
  <si>
    <t>東南アジアに多くみられる，大規模に単一作物を栽培する農園。</t>
  </si>
  <si>
    <t>パーム油の需要が増えたことで，マレーシアやインドネシアで生産が増えている作物。</t>
  </si>
  <si>
    <t>油やし</t>
  </si>
  <si>
    <t>1967年に結成された東南アジア諸国連合のアルファベットの略称。</t>
  </si>
  <si>
    <t>ASEAN</t>
  </si>
  <si>
    <t>タイなどにある，外国企業を受け入れるための工場が集まっている地区。</t>
  </si>
  <si>
    <t>インドのデカン高原で栽培が盛んな，繊維の原料となる農産物。</t>
  </si>
  <si>
    <t>綿花</t>
  </si>
  <si>
    <t>インドで伝統的に行われてきた，糸や織物を生産する産業。</t>
  </si>
  <si>
    <t>繊維</t>
  </si>
  <si>
    <t>インド北東部のアッサム州やダージリンで栽培が盛んな農産物。</t>
  </si>
  <si>
    <t>茶</t>
  </si>
  <si>
    <t>インドで急速に成長している情報通信技術産業のアルファベットの略称。</t>
  </si>
  <si>
    <t>ＩＣＴ</t>
  </si>
  <si>
    <t>ペルシア湾岸地域で多く産出され，世界へ輸出されている鉱産資源。</t>
  </si>
  <si>
    <t>原油［石油］</t>
  </si>
  <si>
    <t>石油が多く産出される国のよび名。</t>
  </si>
  <si>
    <t>産油国</t>
  </si>
  <si>
    <t>コバルトやマンガンなどの，自然界に存在する量が少ない金属（カタカナ）。</t>
  </si>
  <si>
    <t>西アジアや中央アジアで多くの人が信仰する宗教。</t>
  </si>
  <si>
    <t>イスラム教</t>
  </si>
  <si>
    <t>メディナとともに聖地となっている，イスラム教の発祥の地。</t>
  </si>
  <si>
    <t>ヨーロッパ北部に位置し，ノルウェーとスウェーデンの国境となっている山脈。</t>
    <rPh sb="25" eb="27">
      <t>コッキョウ</t>
    </rPh>
    <rPh sb="33" eb="35">
      <t>サンミャク</t>
    </rPh>
    <phoneticPr fontId="34"/>
  </si>
  <si>
    <t>イギリス，ノルウェー，オランダなどに囲まれた海。</t>
  </si>
  <si>
    <t>スイスの水源から北上し，ドイツ，オランダなどをへて北海に注ぐ河川。</t>
  </si>
  <si>
    <t>スウェーデン，ポーランド，エストニア，ラトビア，リトアニアなどに囲まれた海。</t>
    <rPh sb="32" eb="33">
      <t>カコ</t>
    </rPh>
    <rPh sb="36" eb="37">
      <t>ウミ</t>
    </rPh>
    <phoneticPr fontId="34"/>
  </si>
  <si>
    <t>バルト</t>
  </si>
  <si>
    <t>ヨーロッパの南西部に位置し，フランスとスペインの国境となっている山脈。</t>
    <rPh sb="6" eb="9">
      <t>ナンセイブ</t>
    </rPh>
    <rPh sb="10" eb="12">
      <t>イチ</t>
    </rPh>
    <rPh sb="24" eb="26">
      <t>コッキョウ</t>
    </rPh>
    <rPh sb="32" eb="34">
      <t>サンミャク</t>
    </rPh>
    <phoneticPr fontId="34"/>
  </si>
  <si>
    <t>ドイツ南西部から東へ流れ，オーストリア，ハンガリーなどをへて黒海に注ぐ河川。</t>
  </si>
  <si>
    <t>ドナウ［ダニューブ］</t>
  </si>
  <si>
    <t>ヨーロッパ西部の沖合を流れる暖流。</t>
  </si>
  <si>
    <t>ヨーロッパ上空を一年中西から東へ吹く風。</t>
  </si>
  <si>
    <t>年間の気温の差が小さい，大西洋や北海に面した地域の気候。</t>
  </si>
  <si>
    <t>西岸海洋性  </t>
  </si>
  <si>
    <t>夏は高温で降水量が少なく，主に冬に雨が降るヨーロッパ南部の気候。</t>
  </si>
  <si>
    <t>ヨーロッパ北部の海岸線にみられる，湾が入り組んだ氷河地形。</t>
    <rPh sb="5" eb="7">
      <t>ホクブ</t>
    </rPh>
    <rPh sb="8" eb="11">
      <t>カイガンセン</t>
    </rPh>
    <phoneticPr fontId="8"/>
  </si>
  <si>
    <t>キリスト教のうち，イギリス・ドイツなどで信者が多い宗派。</t>
  </si>
  <si>
    <t>キリスト教のうち，スペイン・フランスなどで信者が多い宗派。</t>
  </si>
  <si>
    <t>キリスト教のうち，ギリシャ・ロシアなどで信者が多い宗派。</t>
  </si>
  <si>
    <t>1967年に，西ヨーロッパの国々を中心につくられた組織。</t>
  </si>
  <si>
    <t>ヨーロッパ共同体[EC]</t>
  </si>
  <si>
    <t>ヨーロッパ諸国がより強い結びつきを目ざして，1993年に結成した組織。</t>
  </si>
  <si>
    <t>ヨーロッパ連合[EU]</t>
  </si>
  <si>
    <t>2002年に流通が開始されたEUの共通の通貨。</t>
  </si>
  <si>
    <t>夏は乾燥に強いオリーブやぶどう，冬は雨を利用して小麦などを栽培する，ヨーロッパ南部で行われている農業。</t>
  </si>
  <si>
    <t>地中海式農業</t>
  </si>
  <si>
    <t>麦やじゃがいもなどの畑作と家畜の飼育を組み合わせた，ヨーロッパ北部を中心に発達した農業。</t>
  </si>
  <si>
    <t>混合農業</t>
  </si>
  <si>
    <t>牛や羊を飼い，乳をとって乳製品などをつくる農業。</t>
  </si>
  <si>
    <t>大都市向けの花や野菜を栽培する農業。</t>
  </si>
  <si>
    <t>園芸農業</t>
  </si>
  <si>
    <t>フランスが世界有数の小麦生産国で，生産した小麦の約半分を輸出することから名づけられたよび名。</t>
  </si>
  <si>
    <t>EUの穀倉</t>
  </si>
  <si>
    <t>製品を輸出しやすい港があり，貿易が盛んなオランダの都市。</t>
  </si>
  <si>
    <t>ロッテルダム</t>
  </si>
  <si>
    <t>ヨーロッパ最大の工業国。</t>
  </si>
  <si>
    <t>ドイツで労働力として受け入れが進んだ，外国から働きに来る人。</t>
  </si>
  <si>
    <t>エアバス社の組立工場がある航空機工業の中心地であるフランスの都市。</t>
  </si>
  <si>
    <t>トゥールーズ</t>
  </si>
  <si>
    <t>工場や自動車から排出された有害物質が原因で，森を枯らすなどの環境問題を引き起こす雨。</t>
  </si>
  <si>
    <t>二酸化炭素などの温室効果ガスにより，地球上の気温が上昇すること。</t>
  </si>
  <si>
    <t>太陽光や風力などを利用した，半永久的に使うことのできるエネルギー。</t>
  </si>
  <si>
    <t>デンマークなどで盛んに行われている，風を利用する発電。</t>
    <rPh sb="18" eb="19">
      <t>カゼ</t>
    </rPh>
    <phoneticPr fontId="8"/>
  </si>
  <si>
    <t>風力</t>
  </si>
  <si>
    <t>家畜の糞尿から発生するバイオガスなどを利用する発電。</t>
  </si>
  <si>
    <t>バイオマス</t>
  </si>
  <si>
    <t>寒帯に広がる，こけ類や低木しか育たない気候。</t>
  </si>
  <si>
    <t>冷帯でみられるマツやモミなどの針葉樹林帯。</t>
  </si>
  <si>
    <t>1991年に解体した社会主義国。</t>
  </si>
  <si>
    <t>ロシア国民の多くが信仰しているキリスト教の教派の一つ。</t>
  </si>
  <si>
    <t>ロシア正教</t>
  </si>
  <si>
    <t>ロシア連邦からEU諸国へ石油や天然ガスを輸出するために，陸上に設けられている設備。</t>
  </si>
  <si>
    <t>アフリカ大陸の南東に位置し，世界で第４位の面積をもつ島。</t>
    <rPh sb="4" eb="6">
      <t>タイリク</t>
    </rPh>
    <rPh sb="7" eb="9">
      <t>ナントウ</t>
    </rPh>
    <rPh sb="10" eb="12">
      <t>イチ</t>
    </rPh>
    <rPh sb="14" eb="16">
      <t>セカイ</t>
    </rPh>
    <rPh sb="17" eb="18">
      <t>ダイ</t>
    </rPh>
    <rPh sb="19" eb="20">
      <t>イ</t>
    </rPh>
    <rPh sb="21" eb="23">
      <t>メンセキ</t>
    </rPh>
    <rPh sb="26" eb="27">
      <t>シマ</t>
    </rPh>
    <phoneticPr fontId="34"/>
  </si>
  <si>
    <t>サハラ砂漠の南側にある砂漠化が進む地域。</t>
  </si>
  <si>
    <t>木の採取量の増加などにより，農業に適さない不毛の地が拡大していく環境問題。</t>
  </si>
  <si>
    <t>アフリカの国々が特に多く独立した，1960年のよび名。</t>
  </si>
  <si>
    <t>アフリカの年</t>
  </si>
  <si>
    <t>政治や経済の面でほかの国に支配された地域。</t>
  </si>
  <si>
    <t>アフリカなどで行われている，輸出向け作物を大規模に栽培する農業。</t>
  </si>
  <si>
    <t>プランテーション農業</t>
  </si>
  <si>
    <t>コートジボワールとガーナが世界の生産量の半分を占める，チョコレートの原料となる農作物。</t>
  </si>
  <si>
    <t>発展途上国で生産された作物・商品を，公正な価格で買い取るしくみ。</t>
  </si>
  <si>
    <t>アフリカの熱帯地域で行われている，森林を焼いた灰を肥料に行う農業。</t>
  </si>
  <si>
    <t>砂漠の中で，水が得られて農業ができるところ。</t>
  </si>
  <si>
    <t>アフリカで産出するコバルトなど，希少で採掘しにくい金属（カタカナ）。</t>
  </si>
  <si>
    <t>ボツワナの主な輸出品となっている鉱産資源。</t>
  </si>
  <si>
    <t>原油[石油]</t>
  </si>
  <si>
    <t>特定の産物のみの輸出に頼る，アフリカ諸国に多い経済状況。</t>
  </si>
  <si>
    <t>アフリカ諸国に共通する課題の解決を目ざし，2002年に結成した組織。</t>
  </si>
  <si>
    <t>アフリカ連合［ＡＵ］</t>
  </si>
  <si>
    <t>アパルトヘイト[人種隔離政策]</t>
  </si>
  <si>
    <t>中央平原</t>
  </si>
  <si>
    <t>北アメリカ大陸，南アメリカ大陸，西インド諸島に囲まれた海。</t>
    <rPh sb="0" eb="1">
      <t>キタ</t>
    </rPh>
    <rPh sb="5" eb="7">
      <t>タイリク</t>
    </rPh>
    <rPh sb="8" eb="9">
      <t>ミナミ</t>
    </rPh>
    <rPh sb="13" eb="15">
      <t>タイリク</t>
    </rPh>
    <rPh sb="16" eb="17">
      <t>ニシ</t>
    </rPh>
    <rPh sb="20" eb="22">
      <t>ショトウ</t>
    </rPh>
    <rPh sb="23" eb="24">
      <t>カコ</t>
    </rPh>
    <rPh sb="27" eb="28">
      <t>ウミ</t>
    </rPh>
    <phoneticPr fontId="34"/>
  </si>
  <si>
    <t>カリブ</t>
  </si>
  <si>
    <t>メキシコ湾やカリブ海などで発生し，北アメリカ南部をおそう熱帯低気圧。</t>
  </si>
  <si>
    <t>アメリカ合衆国とカナダの国境付近にある五つの大きな湖。</t>
  </si>
  <si>
    <t>五大湖</t>
  </si>
  <si>
    <t>生物のもっているさまざまな働きを，人々の生活に役立てるための技術。</t>
  </si>
  <si>
    <t>農産物の生産や加工，運搬，販売など，農業に関係するさまざまな産業をまとめたよび方。</t>
  </si>
  <si>
    <t>アグリビジネス</t>
  </si>
  <si>
    <t>アメリカにある，世界の穀物取引に大きな影響力をもつ企業。</t>
  </si>
  <si>
    <t>その地域特有のさまざまな条件に応じて作物を栽培する農業の方法。</t>
  </si>
  <si>
    <t>アメリカ合衆国北西部からカナダにかけて栽培が盛んな穀物。</t>
  </si>
  <si>
    <t>アメリカ合衆国南東部で栽培が盛んな作物。</t>
  </si>
  <si>
    <t>グレートプレーンズの西側で行われる，肉牛などを放し飼いにする農業。</t>
  </si>
  <si>
    <t>アメリカ合衆国北東部で盛んな，牛などを飼い乳製品をつくる農業。</t>
  </si>
  <si>
    <t>アラスカやメキシコ湾岸で産出量が多い，ガソリンの原料になる鉱産資源。</t>
  </si>
  <si>
    <t>ピッツバーグで発展した，鉄鉱石と石炭を原料とする工業。</t>
  </si>
  <si>
    <t>鉄鋼</t>
  </si>
  <si>
    <t>業</t>
  </si>
  <si>
    <t>アメリカ合衆国のデトロイトで発展した工業。</t>
  </si>
  <si>
    <t>アメリカ合衆国の自動車産業で開発された，流れ作業による生産方式。</t>
  </si>
  <si>
    <t>大量生産</t>
  </si>
  <si>
    <t>近年，先端技術産業が発達した，ほぼ北緯37度以南の地域。</t>
  </si>
  <si>
    <t>ソフトウェア関連の企業が集まる，サンフランシスコ郊外の地域。</t>
  </si>
  <si>
    <t>アメリカ合衆国で発達している，高度な技術を用いた産業をまとめたよび方。</t>
  </si>
  <si>
    <t>自分の生まれた国を出て，アメリカ合衆国などほかの国に移り住んだ人々。</t>
  </si>
  <si>
    <t>世界各地に生産や販売の拠点をもって活動している企業。</t>
  </si>
  <si>
    <t>その土地に古くから住む人々のこと。</t>
  </si>
  <si>
    <t>自動車が欠かせないアメリカ合衆国で発達した高速道路網。</t>
  </si>
  <si>
    <t>フリーウェイ</t>
  </si>
  <si>
    <t>ハンバーガーのように，短時間でつくられて食べられる手軽な食事。</t>
  </si>
  <si>
    <t>2000年代に採掘技術が開発された，地下深い岩の層から採れる天然ガス。</t>
  </si>
  <si>
    <t>シェールガス</t>
  </si>
  <si>
    <t>アメリカ合衆国に暮らす，メキシコなどから来たスペイン語を話す移民やその子孫。</t>
  </si>
  <si>
    <t>カナダで英語とともに公用語になっている言語。</t>
  </si>
  <si>
    <t>カナダで政策とされている，異なる文化をお互いに認め合う考え方。</t>
  </si>
  <si>
    <t>多文化主義</t>
  </si>
  <si>
    <t>アマゾン川の流域に広がる，熱帯地域に特有の森林。</t>
  </si>
  <si>
    <t>南アメリカの先住民が，アンデス山中に築いた帝国。</t>
  </si>
  <si>
    <t>ブラジル以外の多くの南アメリカの国々で公用語とされている言語。</t>
  </si>
  <si>
    <t>ブラジルで公用語とされている言語。</t>
  </si>
  <si>
    <t>南アメリカの先住民とヨーロッパ系の混血の人々。</t>
  </si>
  <si>
    <t>南アメリカのように，多様な民族の文化が混ざり合った社会。</t>
  </si>
  <si>
    <t>熱帯の地域につくられた，単一の作物を栽培する大農園。</t>
  </si>
  <si>
    <t>将来の世代のために環境の保全に配慮した開発。</t>
  </si>
  <si>
    <t>かつてブラジルの主要な輸出品であった，飲料に使用される農産物。</t>
  </si>
  <si>
    <t>コーヒー（豆）</t>
  </si>
  <si>
    <t>ブラジルで産出が盛んな，鉄の原料となる鉱産資源。</t>
  </si>
  <si>
    <t>石油の代わりになるとして注目される，さとうきびなどが原料の燃料。</t>
  </si>
  <si>
    <t>経済成長の著しいブラジル,ロシア,インド,中国，南アフリカ共和国をまとめたよび名（アルファベット）。</t>
  </si>
  <si>
    <t>BRICS</t>
  </si>
  <si>
    <t>大都市にある，治安や生活環境の悪い地区。</t>
  </si>
  <si>
    <t>オーストラリアの北に位置し，西半分をインドネシア，東半分をパプアニューギニアがしめる島。</t>
    <rPh sb="8" eb="9">
      <t>キタ</t>
    </rPh>
    <rPh sb="10" eb="12">
      <t>イチ</t>
    </rPh>
    <rPh sb="14" eb="15">
      <t>ニシ</t>
    </rPh>
    <rPh sb="15" eb="17">
      <t>ハンブン</t>
    </rPh>
    <rPh sb="25" eb="26">
      <t>ヒガシ</t>
    </rPh>
    <rPh sb="26" eb="28">
      <t>ハンブン</t>
    </rPh>
    <rPh sb="42" eb="43">
      <t>シマ</t>
    </rPh>
    <phoneticPr fontId="34"/>
  </si>
  <si>
    <t>ニューギニア</t>
  </si>
  <si>
    <t>オーストラリア大陸の南西部に広がる砂漠。</t>
    <rPh sb="7" eb="9">
      <t>タイリク</t>
    </rPh>
    <rPh sb="10" eb="12">
      <t>ナンセイ</t>
    </rPh>
    <rPh sb="12" eb="13">
      <t>ブ</t>
    </rPh>
    <rPh sb="14" eb="15">
      <t>ヒロ</t>
    </rPh>
    <rPh sb="17" eb="19">
      <t>サバク</t>
    </rPh>
    <phoneticPr fontId="34"/>
  </si>
  <si>
    <t>グレートビクトリア</t>
  </si>
  <si>
    <t>温かい海でみられる，石灰質の動物の死がいが集まってできた地形。</t>
  </si>
  <si>
    <t>オセアニアで主に信仰される宗教。</t>
  </si>
  <si>
    <t>18世紀末にオーストラリアにやってきた移民の主な出身国。</t>
  </si>
  <si>
    <t>オーストラリアの先住民の人々。</t>
  </si>
  <si>
    <t>ニュージーランドの先住民の人々。</t>
  </si>
  <si>
    <t>ニュージーランドで数多く飼育され，毛や肉を輸出品としてきた家畜。</t>
  </si>
  <si>
    <t>オーストラリアで1970年代に廃止された，白人以外の移民をしめ出す政策。</t>
  </si>
  <si>
    <t>異文化を認め合い，多様な民族の共存を目ざす方針。</t>
  </si>
  <si>
    <t>近年，オーストラリアへの移民が最も増加している州。</t>
  </si>
  <si>
    <t>赤道面と地球の中心からの角度のこと。</t>
  </si>
  <si>
    <t>本初子午線（０度）を基準に，東西を180度に分けたもの。</t>
  </si>
  <si>
    <t>北極点からイギリスのロンドン郊外を通り，南極点までを結ぶ，経度0度の線。</t>
  </si>
  <si>
    <t>日付の決定にかかわる，ほぼ180度の経線に沿って引かれた線</t>
  </si>
  <si>
    <t>日本の国土の最南端にある島。</t>
  </si>
  <si>
    <t>日本の国土の最東端にある島。</t>
  </si>
  <si>
    <t>熱帯のうち，雨季と乾季がはっきりしている地域でみられる，低木がまばらに生えている草原。</t>
  </si>
  <si>
    <t>乾燥帯のうち，少量の雨が降る地域にある，短い草の生えた草原。</t>
  </si>
  <si>
    <t>アジアの気候に大きな影響を与える，季節によって風向きが変わる風。</t>
  </si>
  <si>
    <t>ヨーロッパの上空を西から東へ向かってほぼ一年中吹く風。</t>
  </si>
  <si>
    <t>南アメリカ大陸のアマゾン川流域に広がる熱帯雨林。</t>
  </si>
  <si>
    <t>セルバ</t>
  </si>
  <si>
    <t>南アメリカ大陸のラプラタ川流域に広がる草原。</t>
  </si>
  <si>
    <t>西アジアなどで広く信仰される，コーランを聖典とする宗教。</t>
  </si>
  <si>
    <t>インドなどで広く信仰される，牛を神聖な動物とする宗教。</t>
  </si>
  <si>
    <t>ヒンドゥー教</t>
  </si>
  <si>
    <t>紛争や災害のため，本来の居住地を離れて暮らさなければならない人々。</t>
  </si>
  <si>
    <t>自分の生まれた国を出て，他の国に移り住んだ人々。</t>
  </si>
  <si>
    <t>オーストラリアで行われていた，白人以外の移民をしめ出す政策。</t>
  </si>
  <si>
    <t>草や水を求めて，家畜とともに広い地域を移動する牧畜。</t>
  </si>
  <si>
    <t>家畜を草地に放し飼いにする牧畜。</t>
  </si>
  <si>
    <t>1980年代に発展した韓国・台湾・ホンコン・シンガポールのこと。</t>
  </si>
  <si>
    <t>経済成長の著しいブラジル・ロシア・インド・中国などのこと。</t>
  </si>
  <si>
    <t>情報通信技術［ICT］産業</t>
  </si>
  <si>
    <t>最先端の技術を使って，航空機などを生産する産業の総称。</t>
  </si>
  <si>
    <t>アメリカ合衆国の北緯37度より南の新しい工業地帯。</t>
  </si>
  <si>
    <t>サンフランシスコ郊外の先端技術産業が集まる地域。</t>
  </si>
  <si>
    <t>1.世界の地域構成</t>
    <phoneticPr fontId="8"/>
  </si>
  <si>
    <t>2.日本の地域構成</t>
    <phoneticPr fontId="8"/>
  </si>
  <si>
    <t>A.世界の中の日本の位置，日本の国土の広がり，日本の領土をめぐって</t>
    <phoneticPr fontId="8"/>
  </si>
  <si>
    <t>B.47の都道府県</t>
    <phoneticPr fontId="8"/>
  </si>
  <si>
    <t>A.アジア州</t>
    <phoneticPr fontId="8"/>
  </si>
  <si>
    <t>B.ヨーロッパ州</t>
    <phoneticPr fontId="8"/>
  </si>
  <si>
    <t>C.アフリカ州</t>
    <phoneticPr fontId="8"/>
  </si>
  <si>
    <t>D.北アメリカ州</t>
    <phoneticPr fontId="8"/>
  </si>
  <si>
    <t>E.南アメリカ州</t>
    <phoneticPr fontId="8"/>
  </si>
  <si>
    <t>F.オセアニア州</t>
    <phoneticPr fontId="8"/>
  </si>
  <si>
    <t>3.世界の人々の生活と環境</t>
    <phoneticPr fontId="8"/>
  </si>
  <si>
    <t>4.世界の諸地域</t>
    <phoneticPr fontId="8"/>
  </si>
  <si>
    <t>始まりの地や民族をこえて，世界中で広く信仰されている宗教。</t>
    <rPh sb="0" eb="1">
      <t>ハジ</t>
    </rPh>
    <phoneticPr fontId="8"/>
  </si>
  <si>
    <t>南アフリカ共和国で1990年代まで続いた白人とそれ以外の人を分離する政策。</t>
    <rPh sb="28" eb="29">
      <t>ヒト</t>
    </rPh>
    <rPh sb="30" eb="32">
      <t>ブンリ</t>
    </rPh>
    <phoneticPr fontId="8"/>
  </si>
  <si>
    <t>南アフリカ共和国で行われていた，白人とそれ以外の人々を分離する政策。</t>
    <rPh sb="27" eb="29">
      <t>ブンリ</t>
    </rPh>
    <phoneticPr fontId="8"/>
  </si>
  <si>
    <t>コンピューターを使った情報と通信に関する技術による産業の総称。</t>
    <phoneticPr fontId="8"/>
  </si>
  <si>
    <t>先端技術産業</t>
    <phoneticPr fontId="8"/>
  </si>
  <si>
    <t>地理１</t>
    <rPh sb="0" eb="2">
      <t>チリ</t>
    </rPh>
    <phoneticPr fontId="2"/>
  </si>
  <si>
    <t>教出</t>
    <rPh sb="0" eb="2">
      <t>キョウシュツ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</si>
</sst>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1"/>
      <name val="ＭＳ Ｐゴシック"/>
      <family val="3"/>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b/>
      <sz val="11"/>
      <color theme="3"/>
      <name val="ＭＳ Ｐゴシック"/>
      <family val="2"/>
      <charset val="128"/>
      <scheme val="minor"/>
    </font>
  </fonts>
  <fills count="11">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3" fillId="0" borderId="0">
      <alignment vertical="center"/>
    </xf>
  </cellStyleXfs>
  <cellXfs count="142">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7" borderId="2" xfId="0" applyFont="1" applyFill="1" applyBorder="1" applyAlignment="1" applyProtection="1">
      <alignment horizontal="center" shrinkToFit="1"/>
      <protection locked="0"/>
    </xf>
    <xf numFmtId="0" fontId="3" fillId="0" borderId="1" xfId="0" applyFont="1" applyBorder="1" applyAlignment="1" applyProtection="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7"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4"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4"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9"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4" borderId="0" xfId="1" applyFont="1" applyFill="1" applyBorder="1" applyAlignment="1" applyProtection="1">
      <alignment horizontal="center" vertical="center" textRotation="255"/>
    </xf>
    <xf numFmtId="0" fontId="7" fillId="4"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8"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20" xfId="0" applyFont="1" applyFill="1" applyBorder="1" applyAlignment="1">
      <alignment horizontal="center" vertical="center" shrinkToFit="1"/>
    </xf>
    <xf numFmtId="0" fontId="27" fillId="10" borderId="19" xfId="0" applyFont="1" applyFill="1" applyBorder="1" applyAlignment="1">
      <alignment horizontal="center" vertical="center" wrapText="1"/>
    </xf>
    <xf numFmtId="0" fontId="28" fillId="0" borderId="0" xfId="1" applyFont="1" applyProtection="1">
      <alignment vertical="center"/>
    </xf>
    <xf numFmtId="0" fontId="30" fillId="0" borderId="0" xfId="0" applyFont="1">
      <alignment vertical="center"/>
    </xf>
    <xf numFmtId="0" fontId="31" fillId="0" borderId="0" xfId="1" applyFont="1" applyAlignment="1" applyProtection="1">
      <alignment horizontal="center" vertical="center"/>
    </xf>
    <xf numFmtId="0" fontId="31" fillId="0" borderId="0" xfId="1" applyFont="1" applyProtection="1">
      <alignment vertical="center"/>
    </xf>
    <xf numFmtId="0" fontId="32" fillId="0" borderId="0" xfId="1" applyFont="1" applyProtection="1">
      <alignment vertical="center"/>
    </xf>
    <xf numFmtId="0" fontId="31" fillId="0" borderId="0" xfId="1" applyFont="1" applyBorder="1" applyProtection="1">
      <alignment vertical="center"/>
    </xf>
    <xf numFmtId="0" fontId="3" fillId="6" borderId="0" xfId="0" applyFont="1" applyFill="1" applyBorder="1" applyAlignment="1">
      <alignment horizontal="left" vertical="top" wrapText="1" shrinkToFit="1"/>
    </xf>
    <xf numFmtId="0" fontId="0" fillId="0" borderId="1" xfId="0" applyBorder="1" applyAlignment="1">
      <alignment vertical="center" wrapText="1"/>
    </xf>
    <xf numFmtId="0" fontId="5" fillId="5"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0" fillId="0" borderId="7" xfId="0" applyBorder="1" applyAlignment="1">
      <alignment horizontal="center" vertical="center"/>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3" xfId="0" applyFill="1"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vertical="center" wrapText="1"/>
    </xf>
    <xf numFmtId="0" fontId="3" fillId="0" borderId="0" xfId="0" applyFont="1" applyFill="1" applyBorder="1" applyAlignment="1"/>
    <xf numFmtId="0" fontId="3" fillId="0" borderId="0" xfId="0" applyFont="1" applyBorder="1" applyAlignment="1" applyProtection="1">
      <protection locked="0"/>
    </xf>
    <xf numFmtId="0" fontId="15" fillId="0" borderId="0" xfId="0" applyFont="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wrapText="1"/>
    </xf>
    <xf numFmtId="0" fontId="0" fillId="3" borderId="15"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29" fillId="0" borderId="5" xfId="1" applyFont="1" applyBorder="1" applyAlignment="1" applyProtection="1">
      <alignment horizontal="right" vertical="center"/>
    </xf>
    <xf numFmtId="0" fontId="0" fillId="0" borderId="0" xfId="0" applyFont="1" applyBorder="1" applyAlignment="1">
      <alignment horizontal="right" vertical="center"/>
    </xf>
    <xf numFmtId="0" fontId="3" fillId="6"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9" borderId="7" xfId="1" applyFont="1" applyFill="1" applyBorder="1" applyAlignment="1" applyProtection="1">
      <alignment horizontal="center" vertical="center"/>
    </xf>
    <xf numFmtId="0" fontId="6" fillId="9" borderId="8" xfId="1" applyFont="1" applyFill="1" applyBorder="1" applyAlignment="1" applyProtection="1">
      <alignment horizontal="center" vertical="center"/>
    </xf>
    <xf numFmtId="0" fontId="6" fillId="9"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2" t="s">
        <v>41</v>
      </c>
    </row>
    <row r="3" spans="1:1" ht="12" customHeight="1" x14ac:dyDescent="0.15">
      <c r="A3" s="101" t="s">
        <v>42</v>
      </c>
    </row>
    <row r="4" spans="1:1" x14ac:dyDescent="0.15">
      <c r="A4" s="101"/>
    </row>
    <row r="5" spans="1:1" x14ac:dyDescent="0.15">
      <c r="A5" s="101"/>
    </row>
    <row r="6" spans="1:1" x14ac:dyDescent="0.15">
      <c r="A6" s="101"/>
    </row>
    <row r="7" spans="1:1" x14ac:dyDescent="0.15">
      <c r="A7" s="101"/>
    </row>
    <row r="8" spans="1:1" x14ac:dyDescent="0.15">
      <c r="A8" s="101"/>
    </row>
    <row r="9" spans="1:1" x14ac:dyDescent="0.15">
      <c r="A9" s="101"/>
    </row>
    <row r="10" spans="1:1" x14ac:dyDescent="0.15">
      <c r="A10" s="101"/>
    </row>
    <row r="11" spans="1:1" x14ac:dyDescent="0.15">
      <c r="A11" s="101"/>
    </row>
    <row r="12" spans="1:1" x14ac:dyDescent="0.15">
      <c r="A12" s="101"/>
    </row>
    <row r="13" spans="1:1" x14ac:dyDescent="0.15">
      <c r="A13" s="101"/>
    </row>
    <row r="14" spans="1:1" x14ac:dyDescent="0.15">
      <c r="A14" s="101"/>
    </row>
    <row r="15" spans="1:1" x14ac:dyDescent="0.15">
      <c r="A15" s="101"/>
    </row>
    <row r="16" spans="1:1" x14ac:dyDescent="0.15">
      <c r="A16" s="101"/>
    </row>
    <row r="17" spans="1:2" x14ac:dyDescent="0.15">
      <c r="A17" s="101"/>
    </row>
    <row r="18" spans="1:2" x14ac:dyDescent="0.15">
      <c r="A18" s="101"/>
      <c r="B18" s="15"/>
    </row>
    <row r="19" spans="1:2" x14ac:dyDescent="0.15">
      <c r="A19" s="101"/>
    </row>
    <row r="20" spans="1:2" x14ac:dyDescent="0.15">
      <c r="A20" s="101"/>
    </row>
    <row r="21" spans="1:2" x14ac:dyDescent="0.15">
      <c r="A21" s="101"/>
    </row>
    <row r="22" spans="1:2" x14ac:dyDescent="0.15">
      <c r="A22" s="101"/>
    </row>
    <row r="23" spans="1:2" x14ac:dyDescent="0.15">
      <c r="A23" s="101"/>
    </row>
    <row r="24" spans="1:2" x14ac:dyDescent="0.15">
      <c r="A24" s="101"/>
    </row>
    <row r="25" spans="1:2" x14ac:dyDescent="0.15">
      <c r="A25" s="101"/>
    </row>
    <row r="26" spans="1:2" x14ac:dyDescent="0.15">
      <c r="A26" s="70"/>
    </row>
    <row r="27" spans="1:2" ht="13.5" customHeight="1" x14ac:dyDescent="0.15">
      <c r="A27" s="102"/>
    </row>
    <row r="28" spans="1:2" x14ac:dyDescent="0.15">
      <c r="A28" s="102"/>
    </row>
    <row r="29" spans="1:2" x14ac:dyDescent="0.15">
      <c r="A29" s="102"/>
    </row>
    <row r="30" spans="1:2" x14ac:dyDescent="0.15">
      <c r="A30" s="102"/>
    </row>
    <row r="31" spans="1:2" x14ac:dyDescent="0.15">
      <c r="A31" s="102"/>
    </row>
    <row r="32" spans="1:2" x14ac:dyDescent="0.15">
      <c r="A32" s="102"/>
    </row>
    <row r="33" spans="1:1" x14ac:dyDescent="0.15">
      <c r="A33" s="102"/>
    </row>
    <row r="34" spans="1:1" x14ac:dyDescent="0.15">
      <c r="A34" s="102"/>
    </row>
    <row r="35" spans="1:1" x14ac:dyDescent="0.15">
      <c r="A35" s="102"/>
    </row>
    <row r="36" spans="1:1" x14ac:dyDescent="0.15">
      <c r="A36" s="102"/>
    </row>
    <row r="37" spans="1:1" x14ac:dyDescent="0.15">
      <c r="A37" s="102"/>
    </row>
    <row r="38" spans="1:1" x14ac:dyDescent="0.15">
      <c r="A38" s="102"/>
    </row>
    <row r="39" spans="1:1" x14ac:dyDescent="0.15">
      <c r="A39" s="102"/>
    </row>
    <row r="40" spans="1:1" x14ac:dyDescent="0.15">
      <c r="A40" s="102"/>
    </row>
    <row r="41" spans="1:1" x14ac:dyDescent="0.15">
      <c r="A41" s="102"/>
    </row>
    <row r="42" spans="1:1" x14ac:dyDescent="0.15">
      <c r="A42" s="102"/>
    </row>
    <row r="43" spans="1:1" x14ac:dyDescent="0.15">
      <c r="A43" s="102"/>
    </row>
    <row r="44" spans="1:1" x14ac:dyDescent="0.15">
      <c r="A44" s="102"/>
    </row>
    <row r="45" spans="1:1" x14ac:dyDescent="0.15">
      <c r="A45" s="102"/>
    </row>
    <row r="46" spans="1:1" x14ac:dyDescent="0.15">
      <c r="A46" s="102"/>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ht="12" customHeight="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row r="102" spans="1:1" x14ac:dyDescent="0.15">
      <c r="A102" s="21"/>
    </row>
    <row r="103" spans="1:1" x14ac:dyDescent="0.15">
      <c r="A103" s="21"/>
    </row>
    <row r="104" spans="1:1" x14ac:dyDescent="0.15">
      <c r="A104" s="21"/>
    </row>
    <row r="105" spans="1:1" x14ac:dyDescent="0.15">
      <c r="A105" s="21"/>
    </row>
    <row r="106" spans="1:1" x14ac:dyDescent="0.15">
      <c r="A106" s="22"/>
    </row>
    <row r="107" spans="1:1" x14ac:dyDescent="0.15">
      <c r="A107" s="22"/>
    </row>
    <row r="108" spans="1:1" x14ac:dyDescent="0.15">
      <c r="A108" s="22"/>
    </row>
    <row r="109" spans="1:1" x14ac:dyDescent="0.15">
      <c r="A109" s="22"/>
    </row>
    <row r="110" spans="1:1" x14ac:dyDescent="0.15">
      <c r="A110" s="22"/>
    </row>
    <row r="111" spans="1:1" x14ac:dyDescent="0.15">
      <c r="A111" s="22"/>
    </row>
    <row r="112" spans="1:1" x14ac:dyDescent="0.15">
      <c r="A112" s="22"/>
    </row>
    <row r="113" spans="1:1" x14ac:dyDescent="0.15">
      <c r="A113" s="22"/>
    </row>
    <row r="114" spans="1:1" x14ac:dyDescent="0.15">
      <c r="A114" s="22"/>
    </row>
    <row r="115" spans="1:1" x14ac:dyDescent="0.15">
      <c r="A115" s="22"/>
    </row>
    <row r="116" spans="1:1" x14ac:dyDescent="0.15">
      <c r="A116" s="22"/>
    </row>
    <row r="117" spans="1:1" x14ac:dyDescent="0.15">
      <c r="A117" s="22"/>
    </row>
    <row r="118" spans="1:1" x14ac:dyDescent="0.15">
      <c r="A118" s="22"/>
    </row>
    <row r="119" spans="1:1" x14ac:dyDescent="0.15">
      <c r="A119" s="22"/>
    </row>
    <row r="120" spans="1:1" x14ac:dyDescent="0.15">
      <c r="A120" s="22"/>
    </row>
    <row r="121" spans="1:1" x14ac:dyDescent="0.15">
      <c r="A121" s="22"/>
    </row>
    <row r="122" spans="1:1" x14ac:dyDescent="0.15">
      <c r="A122" s="22"/>
    </row>
    <row r="123" spans="1:1" x14ac:dyDescent="0.15">
      <c r="A123" s="22"/>
    </row>
    <row r="124" spans="1:1" x14ac:dyDescent="0.15">
      <c r="A124" s="22"/>
    </row>
    <row r="125" spans="1:1" x14ac:dyDescent="0.15">
      <c r="A125" s="22"/>
    </row>
    <row r="126" spans="1:1" x14ac:dyDescent="0.15">
      <c r="A126" s="22"/>
    </row>
    <row r="127" spans="1:1" x14ac:dyDescent="0.15">
      <c r="A127" s="22"/>
    </row>
    <row r="128" spans="1:1" x14ac:dyDescent="0.15">
      <c r="A128" s="22"/>
    </row>
    <row r="129" spans="1:1" x14ac:dyDescent="0.15">
      <c r="A129" s="22"/>
    </row>
    <row r="130" spans="1:1" x14ac:dyDescent="0.15">
      <c r="A130" s="22"/>
    </row>
    <row r="131" spans="1:1" x14ac:dyDescent="0.15">
      <c r="A131" s="22"/>
    </row>
    <row r="132" spans="1:1" x14ac:dyDescent="0.15">
      <c r="A132" s="22"/>
    </row>
    <row r="133" spans="1:1" x14ac:dyDescent="0.15">
      <c r="A133" s="22"/>
    </row>
    <row r="134" spans="1:1" x14ac:dyDescent="0.15">
      <c r="A134" s="22"/>
    </row>
    <row r="135" spans="1:1" x14ac:dyDescent="0.15">
      <c r="A135" s="22"/>
    </row>
    <row r="136" spans="1:1" x14ac:dyDescent="0.15">
      <c r="A136" s="22"/>
    </row>
    <row r="137" spans="1:1" x14ac:dyDescent="0.15">
      <c r="A137" s="22"/>
    </row>
    <row r="138" spans="1:1" x14ac:dyDescent="0.15">
      <c r="A138" s="22"/>
    </row>
    <row r="139" spans="1:1" x14ac:dyDescent="0.15">
      <c r="A139" s="22"/>
    </row>
    <row r="140" spans="1:1" x14ac:dyDescent="0.15">
      <c r="A140" s="22"/>
    </row>
    <row r="141" spans="1:1" x14ac:dyDescent="0.15">
      <c r="A141" s="22"/>
    </row>
    <row r="142" spans="1:1" x14ac:dyDescent="0.15">
      <c r="A142" s="22"/>
    </row>
    <row r="143" spans="1:1" x14ac:dyDescent="0.15">
      <c r="A143" s="22"/>
    </row>
    <row r="144" spans="1:1" x14ac:dyDescent="0.15">
      <c r="A144" s="22"/>
    </row>
    <row r="145" spans="1:1" x14ac:dyDescent="0.15">
      <c r="A145" s="22"/>
    </row>
    <row r="146" spans="1:1" x14ac:dyDescent="0.15">
      <c r="A146" s="22"/>
    </row>
    <row r="147" spans="1:1" x14ac:dyDescent="0.15">
      <c r="A147" s="22"/>
    </row>
    <row r="148" spans="1:1" x14ac:dyDescent="0.15">
      <c r="A148" s="22"/>
    </row>
    <row r="149" spans="1:1" x14ac:dyDescent="0.15">
      <c r="A149" s="22"/>
    </row>
    <row r="150" spans="1:1" x14ac:dyDescent="0.15">
      <c r="A150" s="22"/>
    </row>
    <row r="151" spans="1:1" x14ac:dyDescent="0.15">
      <c r="A151" s="22"/>
    </row>
    <row r="152" spans="1:1" x14ac:dyDescent="0.15">
      <c r="A152" s="22"/>
    </row>
    <row r="153" spans="1:1" x14ac:dyDescent="0.15">
      <c r="A153" s="22"/>
    </row>
    <row r="154" spans="1:1" x14ac:dyDescent="0.15">
      <c r="A154" s="22"/>
    </row>
    <row r="155" spans="1:1" x14ac:dyDescent="0.15">
      <c r="A155" s="22"/>
    </row>
    <row r="156" spans="1:1" x14ac:dyDescent="0.15">
      <c r="A156" s="22"/>
    </row>
    <row r="157" spans="1:1" x14ac:dyDescent="0.15">
      <c r="A157" s="22"/>
    </row>
    <row r="158" spans="1:1" x14ac:dyDescent="0.15">
      <c r="A158" s="22"/>
    </row>
    <row r="159" spans="1:1" x14ac:dyDescent="0.15">
      <c r="A159" s="22"/>
    </row>
    <row r="160" spans="1:1" x14ac:dyDescent="0.15">
      <c r="A160" s="22"/>
    </row>
    <row r="161" spans="1:1" x14ac:dyDescent="0.15">
      <c r="A161" s="22"/>
    </row>
    <row r="162" spans="1:1" x14ac:dyDescent="0.15">
      <c r="A162" s="22"/>
    </row>
    <row r="163" spans="1:1" x14ac:dyDescent="0.15">
      <c r="A163" s="22"/>
    </row>
    <row r="164" spans="1:1" x14ac:dyDescent="0.15">
      <c r="A164" s="22"/>
    </row>
    <row r="165" spans="1:1" x14ac:dyDescent="0.15">
      <c r="A165" s="22"/>
    </row>
    <row r="166" spans="1:1" x14ac:dyDescent="0.15">
      <c r="A166" s="22"/>
    </row>
    <row r="167" spans="1:1" x14ac:dyDescent="0.15">
      <c r="A167" s="22"/>
    </row>
    <row r="168" spans="1:1" x14ac:dyDescent="0.15">
      <c r="A168" s="22"/>
    </row>
    <row r="169" spans="1:1" x14ac:dyDescent="0.15">
      <c r="A169" s="22"/>
    </row>
    <row r="170" spans="1:1" x14ac:dyDescent="0.15">
      <c r="A170" s="22"/>
    </row>
    <row r="171" spans="1:1" x14ac:dyDescent="0.15">
      <c r="A171" s="22"/>
    </row>
    <row r="172" spans="1:1" x14ac:dyDescent="0.15">
      <c r="A172" s="22"/>
    </row>
    <row r="173" spans="1:1" x14ac:dyDescent="0.15">
      <c r="A173" s="22"/>
    </row>
    <row r="174" spans="1:1" x14ac:dyDescent="0.15">
      <c r="A174" s="22"/>
    </row>
    <row r="175" spans="1:1" x14ac:dyDescent="0.15">
      <c r="A175" s="22"/>
    </row>
    <row r="176" spans="1:1" x14ac:dyDescent="0.15">
      <c r="A176" s="22"/>
    </row>
    <row r="177" spans="1:1" x14ac:dyDescent="0.15">
      <c r="A177" s="22"/>
    </row>
    <row r="178" spans="1:1" x14ac:dyDescent="0.15">
      <c r="A178" s="22"/>
    </row>
    <row r="179" spans="1:1" x14ac:dyDescent="0.15">
      <c r="A179" s="22"/>
    </row>
    <row r="180" spans="1:1" x14ac:dyDescent="0.15">
      <c r="A180" s="22"/>
    </row>
    <row r="181" spans="1:1" x14ac:dyDescent="0.15">
      <c r="A181" s="22"/>
    </row>
    <row r="182" spans="1:1" x14ac:dyDescent="0.15">
      <c r="A182" s="22"/>
    </row>
    <row r="183" spans="1:1" x14ac:dyDescent="0.15">
      <c r="A183" s="22"/>
    </row>
    <row r="184" spans="1:1" x14ac:dyDescent="0.15">
      <c r="A184" s="22"/>
    </row>
    <row r="185" spans="1:1" x14ac:dyDescent="0.15">
      <c r="A185" s="22"/>
    </row>
    <row r="186" spans="1:1" x14ac:dyDescent="0.15">
      <c r="A186" s="22"/>
    </row>
    <row r="187" spans="1:1" x14ac:dyDescent="0.15">
      <c r="A187" s="22"/>
    </row>
    <row r="188" spans="1:1" x14ac:dyDescent="0.15">
      <c r="A188" s="22"/>
    </row>
    <row r="189" spans="1:1" x14ac:dyDescent="0.15">
      <c r="A189" s="22"/>
    </row>
    <row r="190" spans="1:1" x14ac:dyDescent="0.15">
      <c r="A190" s="22"/>
    </row>
    <row r="191" spans="1:1" x14ac:dyDescent="0.15">
      <c r="A191" s="22"/>
    </row>
    <row r="192" spans="1:1" x14ac:dyDescent="0.15">
      <c r="A192" s="22"/>
    </row>
    <row r="193" spans="1:1" x14ac:dyDescent="0.15">
      <c r="A193" s="22"/>
    </row>
    <row r="194" spans="1:1" x14ac:dyDescent="0.15">
      <c r="A194" s="22"/>
    </row>
    <row r="195" spans="1:1" x14ac:dyDescent="0.15">
      <c r="A195" s="22"/>
    </row>
    <row r="196" spans="1:1" x14ac:dyDescent="0.15">
      <c r="A196" s="22"/>
    </row>
    <row r="197" spans="1:1" x14ac:dyDescent="0.15">
      <c r="A197" s="22"/>
    </row>
    <row r="198" spans="1:1" x14ac:dyDescent="0.15">
      <c r="A198" s="22"/>
    </row>
    <row r="199" spans="1:1" x14ac:dyDescent="0.15">
      <c r="A199" s="22"/>
    </row>
    <row r="200" spans="1:1" x14ac:dyDescent="0.15">
      <c r="A200" s="22"/>
    </row>
    <row r="201" spans="1:1" x14ac:dyDescent="0.15">
      <c r="A201" s="22"/>
    </row>
    <row r="202" spans="1:1" x14ac:dyDescent="0.15">
      <c r="A202" s="22"/>
    </row>
    <row r="203" spans="1:1" x14ac:dyDescent="0.15">
      <c r="A203" s="22"/>
    </row>
    <row r="204" spans="1:1" x14ac:dyDescent="0.15">
      <c r="A204" s="22"/>
    </row>
    <row r="205" spans="1:1" x14ac:dyDescent="0.15">
      <c r="A205" s="22"/>
    </row>
    <row r="206" spans="1:1" x14ac:dyDescent="0.15">
      <c r="A206" s="22"/>
    </row>
    <row r="207" spans="1:1" x14ac:dyDescent="0.15">
      <c r="A207" s="22"/>
    </row>
    <row r="208" spans="1:1" x14ac:dyDescent="0.15">
      <c r="A208" s="22"/>
    </row>
    <row r="209" spans="1:1" x14ac:dyDescent="0.15">
      <c r="A209" s="22"/>
    </row>
    <row r="210" spans="1:1" x14ac:dyDescent="0.15">
      <c r="A210" s="22"/>
    </row>
    <row r="211" spans="1:1" x14ac:dyDescent="0.15">
      <c r="A211" s="22"/>
    </row>
    <row r="212" spans="1:1" x14ac:dyDescent="0.15">
      <c r="A212" s="22"/>
    </row>
    <row r="213" spans="1:1" x14ac:dyDescent="0.15">
      <c r="A213" s="22"/>
    </row>
    <row r="214" spans="1:1" x14ac:dyDescent="0.15">
      <c r="A214" s="22"/>
    </row>
    <row r="215" spans="1:1" x14ac:dyDescent="0.15">
      <c r="A215" s="22"/>
    </row>
    <row r="216" spans="1:1" x14ac:dyDescent="0.15">
      <c r="A216" s="22"/>
    </row>
    <row r="217" spans="1:1" x14ac:dyDescent="0.15">
      <c r="A217" s="22"/>
    </row>
    <row r="218" spans="1:1" x14ac:dyDescent="0.15">
      <c r="A218" s="22"/>
    </row>
    <row r="219" spans="1:1" x14ac:dyDescent="0.15">
      <c r="A219" s="22"/>
    </row>
    <row r="220" spans="1:1" x14ac:dyDescent="0.15">
      <c r="A220" s="22"/>
    </row>
    <row r="221" spans="1:1" x14ac:dyDescent="0.15">
      <c r="A221" s="22"/>
    </row>
    <row r="222" spans="1:1" x14ac:dyDescent="0.15">
      <c r="A222" s="22"/>
    </row>
    <row r="223" spans="1:1" x14ac:dyDescent="0.15">
      <c r="A223" s="22"/>
    </row>
    <row r="224" spans="1:1" x14ac:dyDescent="0.15">
      <c r="A224" s="22"/>
    </row>
    <row r="225" spans="1:1" x14ac:dyDescent="0.15">
      <c r="A225" s="22"/>
    </row>
    <row r="226" spans="1:1" x14ac:dyDescent="0.15">
      <c r="A226" s="22"/>
    </row>
    <row r="227" spans="1:1" x14ac:dyDescent="0.15">
      <c r="A227" s="22"/>
    </row>
    <row r="228" spans="1:1" x14ac:dyDescent="0.15">
      <c r="A228" s="22"/>
    </row>
    <row r="229" spans="1:1" x14ac:dyDescent="0.15">
      <c r="A229" s="22"/>
    </row>
    <row r="230" spans="1:1" x14ac:dyDescent="0.15">
      <c r="A230" s="22"/>
    </row>
    <row r="231" spans="1:1" x14ac:dyDescent="0.15">
      <c r="A231" s="22"/>
    </row>
    <row r="232" spans="1:1" x14ac:dyDescent="0.15">
      <c r="A232" s="22"/>
    </row>
    <row r="233" spans="1:1" x14ac:dyDescent="0.15">
      <c r="A233" s="22"/>
    </row>
    <row r="234" spans="1:1" x14ac:dyDescent="0.15">
      <c r="A234" s="22"/>
    </row>
    <row r="235" spans="1:1" x14ac:dyDescent="0.15">
      <c r="A235" s="22"/>
    </row>
    <row r="236" spans="1:1" x14ac:dyDescent="0.15">
      <c r="A236" s="22"/>
    </row>
    <row r="237" spans="1:1" x14ac:dyDescent="0.15">
      <c r="A237" s="22"/>
    </row>
    <row r="238" spans="1:1" x14ac:dyDescent="0.15">
      <c r="A238" s="22"/>
    </row>
    <row r="239" spans="1:1" x14ac:dyDescent="0.15">
      <c r="A239" s="22"/>
    </row>
    <row r="240" spans="1:1" x14ac:dyDescent="0.15">
      <c r="A240" s="22"/>
    </row>
    <row r="241" spans="1:1" x14ac:dyDescent="0.15">
      <c r="A241" s="22"/>
    </row>
    <row r="242" spans="1:1" x14ac:dyDescent="0.15">
      <c r="A242" s="22"/>
    </row>
    <row r="243" spans="1:1" x14ac:dyDescent="0.15">
      <c r="A243" s="22"/>
    </row>
    <row r="244" spans="1:1" x14ac:dyDescent="0.15">
      <c r="A244" s="22"/>
    </row>
    <row r="245" spans="1:1" x14ac:dyDescent="0.15">
      <c r="A245" s="22"/>
    </row>
    <row r="246" spans="1:1" x14ac:dyDescent="0.15">
      <c r="A246" s="22"/>
    </row>
    <row r="247" spans="1:1" x14ac:dyDescent="0.15">
      <c r="A247" s="22"/>
    </row>
    <row r="248" spans="1:1" x14ac:dyDescent="0.15">
      <c r="A248" s="22"/>
    </row>
    <row r="249" spans="1:1" x14ac:dyDescent="0.15">
      <c r="A249" s="22"/>
    </row>
    <row r="250" spans="1:1" x14ac:dyDescent="0.15">
      <c r="A250" s="22"/>
    </row>
    <row r="251" spans="1:1" x14ac:dyDescent="0.15">
      <c r="A251" s="22"/>
    </row>
    <row r="252" spans="1:1" x14ac:dyDescent="0.15">
      <c r="A252" s="22"/>
    </row>
    <row r="253" spans="1:1" x14ac:dyDescent="0.15">
      <c r="A253" s="22"/>
    </row>
    <row r="254" spans="1:1" x14ac:dyDescent="0.15">
      <c r="A254" s="22"/>
    </row>
    <row r="255" spans="1:1" x14ac:dyDescent="0.15">
      <c r="A255" s="22"/>
    </row>
    <row r="256" spans="1:1" x14ac:dyDescent="0.15">
      <c r="A256" s="22"/>
    </row>
    <row r="257" spans="1:1" x14ac:dyDescent="0.15">
      <c r="A257" s="22"/>
    </row>
    <row r="258" spans="1:1" x14ac:dyDescent="0.15">
      <c r="A258" s="22"/>
    </row>
    <row r="259" spans="1:1" x14ac:dyDescent="0.15">
      <c r="A259" s="22"/>
    </row>
    <row r="260" spans="1:1" x14ac:dyDescent="0.15">
      <c r="A260" s="22"/>
    </row>
    <row r="261" spans="1:1" x14ac:dyDescent="0.15">
      <c r="A261" s="22"/>
    </row>
    <row r="262" spans="1:1" x14ac:dyDescent="0.15">
      <c r="A262" s="22"/>
    </row>
    <row r="263" spans="1:1" x14ac:dyDescent="0.15">
      <c r="A263" s="22"/>
    </row>
    <row r="264" spans="1:1" x14ac:dyDescent="0.15">
      <c r="A264" s="22"/>
    </row>
    <row r="265" spans="1:1" x14ac:dyDescent="0.15">
      <c r="A265" s="22"/>
    </row>
    <row r="266" spans="1:1" x14ac:dyDescent="0.15">
      <c r="A266" s="22"/>
    </row>
    <row r="267" spans="1:1" x14ac:dyDescent="0.15">
      <c r="A267" s="22"/>
    </row>
    <row r="268" spans="1:1" x14ac:dyDescent="0.15">
      <c r="A268" s="22"/>
    </row>
    <row r="269" spans="1:1" x14ac:dyDescent="0.15">
      <c r="A269" s="22"/>
    </row>
    <row r="270" spans="1:1" x14ac:dyDescent="0.15">
      <c r="A270" s="22"/>
    </row>
    <row r="271" spans="1:1" x14ac:dyDescent="0.15">
      <c r="A271" s="22"/>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28"/>
  <sheetViews>
    <sheetView showGridLines="0" tabSelected="1" topLeftCell="C1" zoomScale="85" zoomScaleNormal="85" workbookViewId="0">
      <selection activeCell="C9" sqref="C9"/>
    </sheetView>
  </sheetViews>
  <sheetFormatPr defaultRowHeight="15" customHeight="1" x14ac:dyDescent="0.15"/>
  <cols>
    <col min="1" max="2" width="9" style="6" hidden="1" customWidth="1"/>
    <col min="3" max="4" width="3.5" style="6" customWidth="1"/>
    <col min="5" max="8" width="6.125" style="6" hidden="1" customWidth="1"/>
    <col min="9" max="9" width="6.25" style="7" customWidth="1"/>
    <col min="10" max="10" width="7.375" style="8"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6384" width="9" style="6"/>
  </cols>
  <sheetData>
    <row r="1" spans="1:17" ht="15" customHeight="1" x14ac:dyDescent="0.2">
      <c r="C1" s="13" t="s">
        <v>8</v>
      </c>
    </row>
    <row r="2" spans="1:17" ht="4.5" customHeight="1" x14ac:dyDescent="0.15"/>
    <row r="3" spans="1:17" s="14" customFormat="1" ht="14.25" customHeight="1" x14ac:dyDescent="0.15">
      <c r="C3" s="107" t="s">
        <v>9</v>
      </c>
      <c r="D3" s="107"/>
      <c r="I3" s="15"/>
      <c r="J3" s="1"/>
      <c r="K3" s="15"/>
      <c r="L3" s="15"/>
      <c r="M3" s="1"/>
      <c r="N3" s="1"/>
      <c r="O3" s="1"/>
      <c r="P3" s="1"/>
    </row>
    <row r="4" spans="1:17" s="14" customFormat="1" ht="15" customHeight="1" x14ac:dyDescent="0.15">
      <c r="C4" s="103" t="s">
        <v>10</v>
      </c>
      <c r="D4" s="103"/>
      <c r="E4" s="103"/>
      <c r="F4" s="103"/>
      <c r="G4" s="103"/>
      <c r="H4" s="103"/>
      <c r="I4" s="103"/>
      <c r="J4" s="103"/>
      <c r="K4" s="103"/>
      <c r="L4" s="103"/>
      <c r="M4" s="103"/>
      <c r="N4" s="103"/>
      <c r="O4" s="103"/>
      <c r="P4" s="103"/>
    </row>
    <row r="5" spans="1:17" s="14" customFormat="1" ht="15" customHeight="1" x14ac:dyDescent="0.15">
      <c r="C5" s="103" t="s">
        <v>11</v>
      </c>
      <c r="D5" s="103"/>
      <c r="E5" s="103"/>
      <c r="F5" s="103"/>
      <c r="G5" s="103"/>
      <c r="H5" s="103"/>
      <c r="I5" s="103"/>
      <c r="J5" s="103"/>
      <c r="K5" s="103"/>
      <c r="L5" s="103"/>
      <c r="M5" s="103"/>
      <c r="N5" s="103"/>
      <c r="O5" s="103"/>
      <c r="P5" s="103"/>
    </row>
    <row r="6" spans="1:17" ht="15" customHeight="1" x14ac:dyDescent="0.15">
      <c r="C6" s="106" t="s">
        <v>7</v>
      </c>
      <c r="D6" s="106"/>
      <c r="E6" s="106"/>
      <c r="F6" s="106"/>
      <c r="G6" s="106"/>
      <c r="H6" s="106"/>
      <c r="I6" s="106"/>
      <c r="J6" s="106"/>
      <c r="K6" s="106"/>
      <c r="L6" s="106"/>
      <c r="M6" s="106"/>
      <c r="N6" s="106"/>
      <c r="O6" s="106"/>
      <c r="P6" s="106"/>
    </row>
    <row r="7" spans="1:17" ht="8.25" customHeight="1" thickBot="1" x14ac:dyDescent="0.2">
      <c r="C7" s="19"/>
      <c r="D7" s="19"/>
      <c r="E7" s="19"/>
      <c r="F7" s="19"/>
      <c r="G7" s="19"/>
      <c r="H7" s="19"/>
      <c r="I7" s="19"/>
      <c r="J7" s="19"/>
      <c r="K7" s="89"/>
      <c r="L7" s="89"/>
      <c r="M7" s="19"/>
      <c r="N7" s="19"/>
      <c r="O7" s="19"/>
      <c r="P7" s="19"/>
    </row>
    <row r="8" spans="1:17" ht="19.5" thickBot="1" x14ac:dyDescent="0.25">
      <c r="C8" s="20"/>
      <c r="D8" s="104" t="s">
        <v>12</v>
      </c>
      <c r="E8" s="105"/>
      <c r="F8" s="105"/>
      <c r="G8" s="105"/>
      <c r="H8" s="105"/>
      <c r="I8" s="105"/>
      <c r="J8" s="105"/>
      <c r="K8" s="105"/>
      <c r="L8" s="105"/>
      <c r="M8" s="105"/>
      <c r="N8" s="105"/>
      <c r="O8" s="105"/>
      <c r="P8" s="105"/>
    </row>
    <row r="10" spans="1:17" s="17" customFormat="1" ht="14.45" customHeight="1" x14ac:dyDescent="0.15">
      <c r="A10" s="17" t="s">
        <v>4</v>
      </c>
      <c r="B10" s="17" t="s">
        <v>5</v>
      </c>
      <c r="C10" s="16" t="s">
        <v>0</v>
      </c>
      <c r="D10" s="16" t="s">
        <v>1</v>
      </c>
      <c r="E10" s="18" t="s">
        <v>2</v>
      </c>
      <c r="F10" s="18"/>
      <c r="G10" s="18" t="s">
        <v>3</v>
      </c>
      <c r="H10" s="18"/>
      <c r="I10" s="59" t="s">
        <v>23</v>
      </c>
      <c r="J10" s="60" t="s">
        <v>24</v>
      </c>
      <c r="K10" s="61" t="s">
        <v>25</v>
      </c>
      <c r="L10" s="62" t="s">
        <v>26</v>
      </c>
      <c r="M10" s="63" t="s">
        <v>27</v>
      </c>
      <c r="N10" s="62" t="s">
        <v>31</v>
      </c>
      <c r="O10" s="62" t="s">
        <v>28</v>
      </c>
      <c r="P10" s="63" t="s">
        <v>29</v>
      </c>
      <c r="Q10" s="62" t="s">
        <v>30</v>
      </c>
    </row>
    <row r="11" spans="1:17" s="9" customFormat="1" ht="14.45" customHeight="1" x14ac:dyDescent="0.15">
      <c r="C11" s="12"/>
      <c r="D11" s="12"/>
      <c r="E11" s="10"/>
      <c r="F11" s="10"/>
      <c r="G11" s="10"/>
      <c r="H11" s="10"/>
      <c r="I11" s="90"/>
      <c r="J11" s="91"/>
      <c r="K11" s="92"/>
      <c r="L11" s="92" t="s">
        <v>622</v>
      </c>
      <c r="M11" s="93"/>
      <c r="N11" s="82"/>
      <c r="O11" s="83"/>
      <c r="P11" s="84"/>
      <c r="Q11" s="94"/>
    </row>
    <row r="12" spans="1:17" s="9" customFormat="1" ht="14.45" customHeight="1" x14ac:dyDescent="0.15">
      <c r="A12" s="9">
        <f t="shared" ref="A12:A75" ca="1" si="0">C12*1000+H12</f>
        <v>1304</v>
      </c>
      <c r="B12" s="9">
        <f t="shared" ref="B12:B75" si="1">C12*1000+D12</f>
        <v>1001</v>
      </c>
      <c r="C12" s="12">
        <v>1</v>
      </c>
      <c r="D12" s="12">
        <v>1</v>
      </c>
      <c r="E12" s="10">
        <f ca="1">RAND()</f>
        <v>0.56160507427568929</v>
      </c>
      <c r="F12" s="10">
        <f t="shared" ref="F12:F74" si="2">IF($C$8=C12,1,0)</f>
        <v>0</v>
      </c>
      <c r="G12" s="10">
        <f t="shared" ref="G12:G74" ca="1" si="3">E12*F12</f>
        <v>0</v>
      </c>
      <c r="H12" s="10">
        <f t="shared" ref="H12:H75" ca="1" si="4">RANK(G12,G$11:G$319)</f>
        <v>304</v>
      </c>
      <c r="I12" s="34" t="s">
        <v>306</v>
      </c>
      <c r="J12" s="34" t="s">
        <v>307</v>
      </c>
      <c r="K12" s="34">
        <v>72</v>
      </c>
      <c r="L12" s="34">
        <v>1</v>
      </c>
      <c r="M12" s="71" t="s">
        <v>308</v>
      </c>
      <c r="N12" s="34">
        <v>1</v>
      </c>
      <c r="O12" s="34"/>
      <c r="P12" s="35" t="s">
        <v>226</v>
      </c>
      <c r="Q12" s="35" t="s">
        <v>148</v>
      </c>
    </row>
    <row r="13" spans="1:17" s="9" customFormat="1" ht="14.45" customHeight="1" x14ac:dyDescent="0.15">
      <c r="A13" s="9">
        <f t="shared" ca="1" si="0"/>
        <v>1304</v>
      </c>
      <c r="B13" s="9">
        <f t="shared" si="1"/>
        <v>1002</v>
      </c>
      <c r="C13" s="12">
        <v>1</v>
      </c>
      <c r="D13" s="12">
        <v>2</v>
      </c>
      <c r="E13" s="10">
        <f ca="1">RAND()</f>
        <v>0.25851893630749734</v>
      </c>
      <c r="F13" s="10">
        <f t="shared" si="2"/>
        <v>0</v>
      </c>
      <c r="G13" s="10">
        <f t="shared" ca="1" si="3"/>
        <v>0</v>
      </c>
      <c r="H13" s="10">
        <f t="shared" ca="1" si="4"/>
        <v>304</v>
      </c>
      <c r="I13" s="34" t="s">
        <v>222</v>
      </c>
      <c r="J13" s="34" t="s">
        <v>307</v>
      </c>
      <c r="K13" s="34">
        <v>72</v>
      </c>
      <c r="L13" s="34">
        <v>2</v>
      </c>
      <c r="M13" s="71" t="s">
        <v>227</v>
      </c>
      <c r="N13" s="34">
        <v>2</v>
      </c>
      <c r="O13" s="34"/>
      <c r="P13" s="35" t="s">
        <v>228</v>
      </c>
      <c r="Q13" s="35" t="s">
        <v>148</v>
      </c>
    </row>
    <row r="14" spans="1:17" s="9" customFormat="1" ht="14.45" customHeight="1" x14ac:dyDescent="0.15">
      <c r="A14" s="9">
        <f t="shared" ca="1" si="0"/>
        <v>1304</v>
      </c>
      <c r="B14" s="9">
        <f t="shared" si="1"/>
        <v>1003</v>
      </c>
      <c r="C14" s="12">
        <v>1</v>
      </c>
      <c r="D14" s="12">
        <v>3</v>
      </c>
      <c r="E14" s="10">
        <f t="shared" ref="E14:E75" ca="1" si="5">RAND()</f>
        <v>4.2690057044303842E-2</v>
      </c>
      <c r="F14" s="10">
        <f t="shared" si="2"/>
        <v>0</v>
      </c>
      <c r="G14" s="10">
        <f t="shared" ca="1" si="3"/>
        <v>0</v>
      </c>
      <c r="H14" s="10">
        <f t="shared" ca="1" si="4"/>
        <v>304</v>
      </c>
      <c r="I14" s="34" t="s">
        <v>222</v>
      </c>
      <c r="J14" s="34" t="s">
        <v>307</v>
      </c>
      <c r="K14" s="34">
        <v>72</v>
      </c>
      <c r="L14" s="34">
        <v>3</v>
      </c>
      <c r="M14" s="71" t="s">
        <v>149</v>
      </c>
      <c r="N14" s="34">
        <v>3</v>
      </c>
      <c r="O14" s="34"/>
      <c r="P14" s="35" t="s">
        <v>229</v>
      </c>
      <c r="Q14" s="35" t="s">
        <v>148</v>
      </c>
    </row>
    <row r="15" spans="1:17" s="9" customFormat="1" ht="14.45" customHeight="1" x14ac:dyDescent="0.15">
      <c r="A15" s="9">
        <f t="shared" ca="1" si="0"/>
        <v>1304</v>
      </c>
      <c r="B15" s="9">
        <f t="shared" si="1"/>
        <v>1004</v>
      </c>
      <c r="C15" s="12">
        <v>1</v>
      </c>
      <c r="D15" s="12">
        <v>4</v>
      </c>
      <c r="E15" s="10">
        <f t="shared" ca="1" si="5"/>
        <v>0.96313115605064958</v>
      </c>
      <c r="F15" s="10">
        <f t="shared" si="2"/>
        <v>0</v>
      </c>
      <c r="G15" s="10">
        <f t="shared" ca="1" si="3"/>
        <v>0</v>
      </c>
      <c r="H15" s="10">
        <f t="shared" ca="1" si="4"/>
        <v>304</v>
      </c>
      <c r="I15" s="34" t="s">
        <v>222</v>
      </c>
      <c r="J15" s="34" t="s">
        <v>307</v>
      </c>
      <c r="K15" s="34">
        <v>72</v>
      </c>
      <c r="L15" s="34">
        <v>4</v>
      </c>
      <c r="M15" s="71" t="s">
        <v>230</v>
      </c>
      <c r="N15" s="34">
        <v>4</v>
      </c>
      <c r="O15" s="34"/>
      <c r="P15" s="35" t="s">
        <v>46</v>
      </c>
      <c r="Q15" s="95" t="s">
        <v>148</v>
      </c>
    </row>
    <row r="16" spans="1:17" s="9" customFormat="1" ht="14.45" customHeight="1" x14ac:dyDescent="0.15">
      <c r="A16" s="9">
        <f t="shared" ca="1" si="0"/>
        <v>1304</v>
      </c>
      <c r="B16" s="9">
        <f t="shared" si="1"/>
        <v>1005</v>
      </c>
      <c r="C16" s="12">
        <v>1</v>
      </c>
      <c r="D16" s="12">
        <v>5</v>
      </c>
      <c r="E16" s="10">
        <f t="shared" ca="1" si="5"/>
        <v>0.6692697832954867</v>
      </c>
      <c r="F16" s="10">
        <f t="shared" si="2"/>
        <v>0</v>
      </c>
      <c r="G16" s="10">
        <f t="shared" ca="1" si="3"/>
        <v>0</v>
      </c>
      <c r="H16" s="10">
        <f t="shared" ca="1" si="4"/>
        <v>304</v>
      </c>
      <c r="I16" s="34" t="s">
        <v>222</v>
      </c>
      <c r="J16" s="34" t="s">
        <v>307</v>
      </c>
      <c r="K16" s="34">
        <v>72</v>
      </c>
      <c r="L16" s="34">
        <v>5</v>
      </c>
      <c r="M16" s="71" t="s">
        <v>309</v>
      </c>
      <c r="N16" s="34">
        <v>5</v>
      </c>
      <c r="O16" s="34"/>
      <c r="P16" s="35" t="s">
        <v>47</v>
      </c>
      <c r="Q16" s="95" t="s">
        <v>148</v>
      </c>
    </row>
    <row r="17" spans="1:17" s="9" customFormat="1" ht="14.45" customHeight="1" x14ac:dyDescent="0.15">
      <c r="A17" s="9">
        <f t="shared" ca="1" si="0"/>
        <v>123</v>
      </c>
      <c r="B17" s="9">
        <f t="shared" si="1"/>
        <v>0</v>
      </c>
      <c r="C17" s="12"/>
      <c r="D17" s="12"/>
      <c r="E17" s="10">
        <f t="shared" ca="1" si="5"/>
        <v>0.58943339348719503</v>
      </c>
      <c r="F17" s="10">
        <f t="shared" si="2"/>
        <v>1</v>
      </c>
      <c r="G17" s="10">
        <f t="shared" ca="1" si="3"/>
        <v>0.58943339348719503</v>
      </c>
      <c r="H17" s="10">
        <f t="shared" ca="1" si="4"/>
        <v>123</v>
      </c>
      <c r="I17" s="34" t="s">
        <v>222</v>
      </c>
      <c r="J17" s="34" t="s">
        <v>307</v>
      </c>
      <c r="K17" s="34">
        <v>72</v>
      </c>
      <c r="L17" s="34">
        <v>6</v>
      </c>
      <c r="M17" s="71" t="s">
        <v>231</v>
      </c>
      <c r="N17" s="34">
        <v>6</v>
      </c>
      <c r="O17" s="34"/>
      <c r="P17" s="35" t="s">
        <v>232</v>
      </c>
      <c r="Q17" s="95" t="s">
        <v>148</v>
      </c>
    </row>
    <row r="18" spans="1:17" s="9" customFormat="1" ht="14.45" customHeight="1" x14ac:dyDescent="0.15">
      <c r="A18" s="9">
        <f t="shared" ca="1" si="0"/>
        <v>130</v>
      </c>
      <c r="B18" s="9">
        <f t="shared" si="1"/>
        <v>0</v>
      </c>
      <c r="C18" s="12"/>
      <c r="D18" s="12"/>
      <c r="E18" s="10">
        <f t="shared" ca="1" si="5"/>
        <v>0.54886899427539526</v>
      </c>
      <c r="F18" s="10">
        <f t="shared" si="2"/>
        <v>1</v>
      </c>
      <c r="G18" s="10">
        <f t="shared" ca="1" si="3"/>
        <v>0.54886899427539526</v>
      </c>
      <c r="H18" s="10">
        <f t="shared" ca="1" si="4"/>
        <v>130</v>
      </c>
      <c r="I18" s="34" t="s">
        <v>222</v>
      </c>
      <c r="J18" s="34" t="s">
        <v>307</v>
      </c>
      <c r="K18" s="34">
        <v>72</v>
      </c>
      <c r="L18" s="34">
        <v>7</v>
      </c>
      <c r="M18" s="71" t="s">
        <v>223</v>
      </c>
      <c r="N18" s="34">
        <v>7</v>
      </c>
      <c r="O18" s="34"/>
      <c r="P18" s="35" t="s">
        <v>43</v>
      </c>
      <c r="Q18" s="95"/>
    </row>
    <row r="19" spans="1:17" s="9" customFormat="1" ht="14.45" customHeight="1" x14ac:dyDescent="0.15">
      <c r="A19" s="9">
        <f t="shared" ca="1" si="0"/>
        <v>27</v>
      </c>
      <c r="B19" s="9">
        <f t="shared" si="1"/>
        <v>0</v>
      </c>
      <c r="C19" s="12"/>
      <c r="D19" s="12"/>
      <c r="E19" s="10">
        <f t="shared" ca="1" si="5"/>
        <v>0.91325882327540653</v>
      </c>
      <c r="F19" s="10">
        <f t="shared" si="2"/>
        <v>1</v>
      </c>
      <c r="G19" s="10">
        <f t="shared" ca="1" si="3"/>
        <v>0.91325882327540653</v>
      </c>
      <c r="H19" s="10">
        <f t="shared" ca="1" si="4"/>
        <v>27</v>
      </c>
      <c r="I19" s="34" t="s">
        <v>222</v>
      </c>
      <c r="J19" s="34" t="s">
        <v>307</v>
      </c>
      <c r="K19" s="34">
        <v>72</v>
      </c>
      <c r="L19" s="34">
        <v>8</v>
      </c>
      <c r="M19" s="71" t="s">
        <v>224</v>
      </c>
      <c r="N19" s="34">
        <v>8</v>
      </c>
      <c r="O19" s="96"/>
      <c r="P19" s="35" t="s">
        <v>44</v>
      </c>
      <c r="Q19" s="95"/>
    </row>
    <row r="20" spans="1:17" s="9" customFormat="1" ht="14.45" customHeight="1" x14ac:dyDescent="0.15">
      <c r="A20" s="9">
        <f t="shared" ca="1" si="0"/>
        <v>168</v>
      </c>
      <c r="B20" s="9">
        <f t="shared" si="1"/>
        <v>0</v>
      </c>
      <c r="C20" s="12"/>
      <c r="D20" s="12"/>
      <c r="E20" s="10">
        <f t="shared" ca="1" si="5"/>
        <v>0.42947153458852172</v>
      </c>
      <c r="F20" s="10">
        <f t="shared" si="2"/>
        <v>1</v>
      </c>
      <c r="G20" s="10">
        <f t="shared" ca="1" si="3"/>
        <v>0.42947153458852172</v>
      </c>
      <c r="H20" s="10">
        <f t="shared" ca="1" si="4"/>
        <v>168</v>
      </c>
      <c r="I20" s="34" t="s">
        <v>222</v>
      </c>
      <c r="J20" s="34" t="s">
        <v>307</v>
      </c>
      <c r="K20" s="34">
        <v>72</v>
      </c>
      <c r="L20" s="34">
        <v>9</v>
      </c>
      <c r="M20" s="71" t="s">
        <v>310</v>
      </c>
      <c r="N20" s="34">
        <v>9</v>
      </c>
      <c r="O20" s="34"/>
      <c r="P20" s="35" t="s">
        <v>45</v>
      </c>
      <c r="Q20" s="95"/>
    </row>
    <row r="21" spans="1:17" s="9" customFormat="1" ht="14.45" customHeight="1" x14ac:dyDescent="0.15">
      <c r="A21" s="9">
        <f t="shared" ca="1" si="0"/>
        <v>301</v>
      </c>
      <c r="B21" s="9">
        <f t="shared" si="1"/>
        <v>0</v>
      </c>
      <c r="C21" s="12"/>
      <c r="D21" s="12"/>
      <c r="E21" s="10">
        <f t="shared" ca="1" si="5"/>
        <v>2.67513187515932E-2</v>
      </c>
      <c r="F21" s="10">
        <f t="shared" si="2"/>
        <v>1</v>
      </c>
      <c r="G21" s="10">
        <f t="shared" ca="1" si="3"/>
        <v>2.67513187515932E-2</v>
      </c>
      <c r="H21" s="10">
        <f t="shared" ca="1" si="4"/>
        <v>301</v>
      </c>
      <c r="I21" s="34" t="s">
        <v>222</v>
      </c>
      <c r="J21" s="34" t="s">
        <v>307</v>
      </c>
      <c r="K21" s="34">
        <v>72</v>
      </c>
      <c r="L21" s="34">
        <v>10</v>
      </c>
      <c r="M21" s="71" t="s">
        <v>234</v>
      </c>
      <c r="N21" s="34">
        <v>10</v>
      </c>
      <c r="O21" s="34"/>
      <c r="P21" s="35" t="s">
        <v>54</v>
      </c>
      <c r="Q21" s="35"/>
    </row>
    <row r="22" spans="1:17" s="9" customFormat="1" ht="14.45" customHeight="1" x14ac:dyDescent="0.15">
      <c r="A22" s="9">
        <f t="shared" ca="1" si="0"/>
        <v>196</v>
      </c>
      <c r="B22" s="9">
        <f t="shared" si="1"/>
        <v>0</v>
      </c>
      <c r="C22" s="12"/>
      <c r="D22" s="12"/>
      <c r="E22" s="10">
        <f t="shared" ca="1" si="5"/>
        <v>0.34983678799233808</v>
      </c>
      <c r="F22" s="10">
        <f t="shared" si="2"/>
        <v>1</v>
      </c>
      <c r="G22" s="10">
        <f t="shared" ca="1" si="3"/>
        <v>0.34983678799233808</v>
      </c>
      <c r="H22" s="10">
        <f t="shared" ca="1" si="4"/>
        <v>196</v>
      </c>
      <c r="I22" s="34" t="s">
        <v>222</v>
      </c>
      <c r="J22" s="34" t="s">
        <v>307</v>
      </c>
      <c r="K22" s="34">
        <v>72</v>
      </c>
      <c r="L22" s="34">
        <v>11</v>
      </c>
      <c r="M22" s="71" t="s">
        <v>235</v>
      </c>
      <c r="N22" s="34">
        <v>11</v>
      </c>
      <c r="O22" s="34"/>
      <c r="P22" s="35" t="s">
        <v>154</v>
      </c>
      <c r="Q22" s="35"/>
    </row>
    <row r="23" spans="1:17" s="9" customFormat="1" ht="14.45" customHeight="1" x14ac:dyDescent="0.15">
      <c r="A23" s="9">
        <f t="shared" ca="1" si="0"/>
        <v>34</v>
      </c>
      <c r="B23" s="9">
        <f t="shared" si="1"/>
        <v>0</v>
      </c>
      <c r="C23" s="12"/>
      <c r="D23" s="12"/>
      <c r="E23" s="10">
        <f t="shared" ca="1" si="5"/>
        <v>0.88423772309991877</v>
      </c>
      <c r="F23" s="10">
        <f t="shared" si="2"/>
        <v>1</v>
      </c>
      <c r="G23" s="10">
        <f t="shared" ca="1" si="3"/>
        <v>0.88423772309991877</v>
      </c>
      <c r="H23" s="10">
        <f t="shared" ca="1" si="4"/>
        <v>34</v>
      </c>
      <c r="I23" s="34" t="s">
        <v>222</v>
      </c>
      <c r="J23" s="34" t="s">
        <v>307</v>
      </c>
      <c r="K23" s="34">
        <v>72</v>
      </c>
      <c r="L23" s="34">
        <v>12</v>
      </c>
      <c r="M23" s="71" t="s">
        <v>311</v>
      </c>
      <c r="N23" s="34">
        <v>12</v>
      </c>
      <c r="O23" s="34"/>
      <c r="P23" s="35" t="s">
        <v>55</v>
      </c>
      <c r="Q23" s="35"/>
    </row>
    <row r="24" spans="1:17" s="9" customFormat="1" ht="14.45" customHeight="1" x14ac:dyDescent="0.15">
      <c r="A24" s="9">
        <f t="shared" ca="1" si="0"/>
        <v>70</v>
      </c>
      <c r="B24" s="9">
        <f t="shared" si="1"/>
        <v>0</v>
      </c>
      <c r="C24" s="12"/>
      <c r="D24" s="12"/>
      <c r="E24" s="10">
        <f t="shared" ca="1" si="5"/>
        <v>0.75805140500706225</v>
      </c>
      <c r="F24" s="10">
        <f t="shared" si="2"/>
        <v>1</v>
      </c>
      <c r="G24" s="10">
        <f t="shared" ca="1" si="3"/>
        <v>0.75805140500706225</v>
      </c>
      <c r="H24" s="10">
        <f t="shared" ca="1" si="4"/>
        <v>70</v>
      </c>
      <c r="I24" s="34" t="s">
        <v>222</v>
      </c>
      <c r="J24" s="34" t="s">
        <v>307</v>
      </c>
      <c r="K24" s="34">
        <v>72</v>
      </c>
      <c r="L24" s="34">
        <v>13</v>
      </c>
      <c r="M24" s="71" t="s">
        <v>312</v>
      </c>
      <c r="N24" s="34">
        <v>13</v>
      </c>
      <c r="O24" s="34"/>
      <c r="P24" s="35" t="s">
        <v>56</v>
      </c>
      <c r="Q24" s="35"/>
    </row>
    <row r="25" spans="1:17" s="9" customFormat="1" ht="14.45" customHeight="1" x14ac:dyDescent="0.15">
      <c r="A25" s="9">
        <f t="shared" ca="1" si="0"/>
        <v>87</v>
      </c>
      <c r="B25" s="9">
        <f t="shared" si="1"/>
        <v>0</v>
      </c>
      <c r="C25" s="12"/>
      <c r="D25" s="12"/>
      <c r="E25" s="10">
        <f t="shared" ca="1" si="5"/>
        <v>0.7058462443124075</v>
      </c>
      <c r="F25" s="10">
        <f t="shared" si="2"/>
        <v>1</v>
      </c>
      <c r="G25" s="10">
        <f t="shared" ca="1" si="3"/>
        <v>0.7058462443124075</v>
      </c>
      <c r="H25" s="10">
        <f t="shared" ca="1" si="4"/>
        <v>87</v>
      </c>
      <c r="I25" s="34" t="s">
        <v>222</v>
      </c>
      <c r="J25" s="34" t="s">
        <v>307</v>
      </c>
      <c r="K25" s="34">
        <v>72</v>
      </c>
      <c r="L25" s="34">
        <v>14</v>
      </c>
      <c r="M25" s="71" t="s">
        <v>236</v>
      </c>
      <c r="N25" s="34">
        <v>14</v>
      </c>
      <c r="O25" s="34"/>
      <c r="P25" s="35" t="s">
        <v>57</v>
      </c>
      <c r="Q25" s="35"/>
    </row>
    <row r="26" spans="1:17" s="9" customFormat="1" ht="14.45" customHeight="1" x14ac:dyDescent="0.15">
      <c r="A26" s="9">
        <f t="shared" ca="1" si="0"/>
        <v>161</v>
      </c>
      <c r="B26" s="9">
        <f t="shared" si="1"/>
        <v>0</v>
      </c>
      <c r="C26" s="12"/>
      <c r="D26" s="12"/>
      <c r="E26" s="10">
        <f t="shared" ca="1" si="5"/>
        <v>0.44941252895016803</v>
      </c>
      <c r="F26" s="10">
        <f t="shared" si="2"/>
        <v>1</v>
      </c>
      <c r="G26" s="10">
        <f t="shared" ca="1" si="3"/>
        <v>0.44941252895016803</v>
      </c>
      <c r="H26" s="10">
        <f t="shared" ca="1" si="4"/>
        <v>161</v>
      </c>
      <c r="I26" s="34" t="s">
        <v>222</v>
      </c>
      <c r="J26" s="34" t="s">
        <v>307</v>
      </c>
      <c r="K26" s="34">
        <v>72</v>
      </c>
      <c r="L26" s="34">
        <v>15</v>
      </c>
      <c r="M26" s="71" t="s">
        <v>313</v>
      </c>
      <c r="N26" s="34">
        <v>15</v>
      </c>
      <c r="O26" s="34"/>
      <c r="P26" s="35" t="s">
        <v>58</v>
      </c>
      <c r="Q26" s="35"/>
    </row>
    <row r="27" spans="1:17" s="9" customFormat="1" ht="14.45" customHeight="1" x14ac:dyDescent="0.15">
      <c r="A27" s="9">
        <f t="shared" ca="1" si="0"/>
        <v>157</v>
      </c>
      <c r="B27" s="9">
        <f t="shared" si="1"/>
        <v>0</v>
      </c>
      <c r="C27" s="12"/>
      <c r="D27" s="12"/>
      <c r="E27" s="10">
        <f t="shared" ca="1" si="5"/>
        <v>0.46103432134808742</v>
      </c>
      <c r="F27" s="10">
        <f t="shared" si="2"/>
        <v>1</v>
      </c>
      <c r="G27" s="10">
        <f t="shared" ca="1" si="3"/>
        <v>0.46103432134808742</v>
      </c>
      <c r="H27" s="10">
        <f t="shared" ca="1" si="4"/>
        <v>157</v>
      </c>
      <c r="I27" s="34" t="s">
        <v>222</v>
      </c>
      <c r="J27" s="34" t="s">
        <v>307</v>
      </c>
      <c r="K27" s="34">
        <v>72</v>
      </c>
      <c r="L27" s="34">
        <v>16</v>
      </c>
      <c r="M27" s="71" t="s">
        <v>237</v>
      </c>
      <c r="N27" s="34">
        <v>16</v>
      </c>
      <c r="O27" s="34"/>
      <c r="P27" s="35" t="s">
        <v>155</v>
      </c>
      <c r="Q27" s="35"/>
    </row>
    <row r="28" spans="1:17" s="9" customFormat="1" ht="14.45" customHeight="1" x14ac:dyDescent="0.15">
      <c r="A28" s="9">
        <f t="shared" ca="1" si="0"/>
        <v>216</v>
      </c>
      <c r="B28" s="9">
        <f t="shared" si="1"/>
        <v>0</v>
      </c>
      <c r="C28" s="12"/>
      <c r="D28" s="12"/>
      <c r="E28" s="10">
        <f t="shared" ca="1" si="5"/>
        <v>0.27953422998147615</v>
      </c>
      <c r="F28" s="10">
        <f t="shared" si="2"/>
        <v>1</v>
      </c>
      <c r="G28" s="10">
        <f t="shared" ca="1" si="3"/>
        <v>0.27953422998147615</v>
      </c>
      <c r="H28" s="10">
        <f t="shared" ca="1" si="4"/>
        <v>216</v>
      </c>
      <c r="I28" s="34" t="s">
        <v>222</v>
      </c>
      <c r="J28" s="34" t="s">
        <v>307</v>
      </c>
      <c r="K28" s="34">
        <v>72</v>
      </c>
      <c r="L28" s="34">
        <v>17</v>
      </c>
      <c r="M28" s="71" t="s">
        <v>238</v>
      </c>
      <c r="N28" s="34">
        <v>17</v>
      </c>
      <c r="O28" s="34"/>
      <c r="P28" s="35" t="s">
        <v>156</v>
      </c>
      <c r="Q28" s="35"/>
    </row>
    <row r="29" spans="1:17" s="9" customFormat="1" ht="14.45" customHeight="1" x14ac:dyDescent="0.15">
      <c r="A29" s="9">
        <f t="shared" ca="1" si="0"/>
        <v>199</v>
      </c>
      <c r="B29" s="9">
        <f t="shared" si="1"/>
        <v>0</v>
      </c>
      <c r="C29" s="12"/>
      <c r="D29" s="12"/>
      <c r="E29" s="10">
        <f t="shared" ca="1" si="5"/>
        <v>0.33745908593932283</v>
      </c>
      <c r="F29" s="10">
        <f t="shared" si="2"/>
        <v>1</v>
      </c>
      <c r="G29" s="10">
        <f t="shared" ca="1" si="3"/>
        <v>0.33745908593932283</v>
      </c>
      <c r="H29" s="10">
        <f t="shared" ca="1" si="4"/>
        <v>199</v>
      </c>
      <c r="I29" s="34" t="s">
        <v>222</v>
      </c>
      <c r="J29" s="34" t="s">
        <v>307</v>
      </c>
      <c r="K29" s="34">
        <v>72</v>
      </c>
      <c r="L29" s="34">
        <v>18</v>
      </c>
      <c r="M29" s="71" t="s">
        <v>314</v>
      </c>
      <c r="N29" s="34">
        <v>18</v>
      </c>
      <c r="O29" s="34"/>
      <c r="P29" s="35" t="s">
        <v>265</v>
      </c>
      <c r="Q29" s="35"/>
    </row>
    <row r="30" spans="1:17" s="9" customFormat="1" ht="14.45" customHeight="1" x14ac:dyDescent="0.15">
      <c r="A30" s="9">
        <f t="shared" ca="1" si="0"/>
        <v>262</v>
      </c>
      <c r="B30" s="9">
        <f t="shared" si="1"/>
        <v>0</v>
      </c>
      <c r="C30" s="12"/>
      <c r="D30" s="12"/>
      <c r="E30" s="10">
        <f t="shared" ca="1" si="5"/>
        <v>0.13781338617659822</v>
      </c>
      <c r="F30" s="10">
        <f t="shared" si="2"/>
        <v>1</v>
      </c>
      <c r="G30" s="10">
        <f t="shared" ca="1" si="3"/>
        <v>0.13781338617659822</v>
      </c>
      <c r="H30" s="10">
        <f t="shared" ca="1" si="4"/>
        <v>262</v>
      </c>
      <c r="I30" s="34" t="s">
        <v>222</v>
      </c>
      <c r="J30" s="34" t="s">
        <v>307</v>
      </c>
      <c r="K30" s="34">
        <v>72</v>
      </c>
      <c r="L30" s="34">
        <v>19</v>
      </c>
      <c r="M30" s="71" t="s">
        <v>315</v>
      </c>
      <c r="N30" s="34">
        <v>19</v>
      </c>
      <c r="O30" s="34"/>
      <c r="P30" s="35" t="s">
        <v>48</v>
      </c>
      <c r="Q30" s="35" t="s">
        <v>150</v>
      </c>
    </row>
    <row r="31" spans="1:17" s="9" customFormat="1" ht="14.45" customHeight="1" x14ac:dyDescent="0.15">
      <c r="A31" s="9">
        <f t="shared" ca="1" si="0"/>
        <v>156</v>
      </c>
      <c r="B31" s="9">
        <f t="shared" si="1"/>
        <v>0</v>
      </c>
      <c r="C31" s="12"/>
      <c r="D31" s="12"/>
      <c r="E31" s="10">
        <f t="shared" ca="1" si="5"/>
        <v>0.4648393963798384</v>
      </c>
      <c r="F31" s="10">
        <f t="shared" si="2"/>
        <v>1</v>
      </c>
      <c r="G31" s="10">
        <f t="shared" ca="1" si="3"/>
        <v>0.4648393963798384</v>
      </c>
      <c r="H31" s="10">
        <f t="shared" ca="1" si="4"/>
        <v>156</v>
      </c>
      <c r="I31" s="34" t="s">
        <v>222</v>
      </c>
      <c r="J31" s="34" t="s">
        <v>307</v>
      </c>
      <c r="K31" s="34">
        <v>72</v>
      </c>
      <c r="L31" s="34">
        <v>20</v>
      </c>
      <c r="M31" s="71" t="s">
        <v>316</v>
      </c>
      <c r="N31" s="34">
        <v>20</v>
      </c>
      <c r="O31" s="34"/>
      <c r="P31" s="35" t="s">
        <v>226</v>
      </c>
      <c r="Q31" s="35" t="s">
        <v>150</v>
      </c>
    </row>
    <row r="32" spans="1:17" s="9" customFormat="1" ht="14.45" customHeight="1" x14ac:dyDescent="0.15">
      <c r="A32" s="9">
        <f t="shared" ca="1" si="0"/>
        <v>285</v>
      </c>
      <c r="B32" s="9">
        <f t="shared" si="1"/>
        <v>0</v>
      </c>
      <c r="C32" s="12"/>
      <c r="D32" s="12"/>
      <c r="E32" s="10">
        <f t="shared" ca="1" si="5"/>
        <v>5.76328928818024E-2</v>
      </c>
      <c r="F32" s="10">
        <f t="shared" si="2"/>
        <v>1</v>
      </c>
      <c r="G32" s="10">
        <f t="shared" ca="1" si="3"/>
        <v>5.76328928818024E-2</v>
      </c>
      <c r="H32" s="10">
        <f t="shared" ca="1" si="4"/>
        <v>285</v>
      </c>
      <c r="I32" s="34" t="s">
        <v>222</v>
      </c>
      <c r="J32" s="34" t="s">
        <v>307</v>
      </c>
      <c r="K32" s="34">
        <v>72</v>
      </c>
      <c r="L32" s="34">
        <v>21</v>
      </c>
      <c r="M32" s="71" t="s">
        <v>317</v>
      </c>
      <c r="N32" s="34">
        <v>21</v>
      </c>
      <c r="O32" s="34"/>
      <c r="P32" s="35" t="s">
        <v>49</v>
      </c>
      <c r="Q32" s="35" t="s">
        <v>150</v>
      </c>
    </row>
    <row r="33" spans="1:17" s="9" customFormat="1" ht="14.45" customHeight="1" x14ac:dyDescent="0.15">
      <c r="A33" s="9">
        <f t="shared" ca="1" si="0"/>
        <v>303</v>
      </c>
      <c r="B33" s="9">
        <f t="shared" si="1"/>
        <v>0</v>
      </c>
      <c r="C33" s="12"/>
      <c r="D33" s="12"/>
      <c r="E33" s="10">
        <f t="shared" ca="1" si="5"/>
        <v>8.5246735909431104E-3</v>
      </c>
      <c r="F33" s="10">
        <f t="shared" si="2"/>
        <v>1</v>
      </c>
      <c r="G33" s="10">
        <f t="shared" ca="1" si="3"/>
        <v>8.5246735909431104E-3</v>
      </c>
      <c r="H33" s="10">
        <f t="shared" ca="1" si="4"/>
        <v>303</v>
      </c>
      <c r="I33" s="34" t="s">
        <v>222</v>
      </c>
      <c r="J33" s="34" t="s">
        <v>307</v>
      </c>
      <c r="K33" s="34">
        <v>72</v>
      </c>
      <c r="L33" s="34">
        <v>22</v>
      </c>
      <c r="M33" s="71" t="s">
        <v>318</v>
      </c>
      <c r="N33" s="34">
        <v>22</v>
      </c>
      <c r="O33" s="34"/>
      <c r="P33" s="35" t="s">
        <v>50</v>
      </c>
      <c r="Q33" s="35" t="s">
        <v>150</v>
      </c>
    </row>
    <row r="34" spans="1:17" s="9" customFormat="1" ht="14.45" customHeight="1" x14ac:dyDescent="0.15">
      <c r="A34" s="9">
        <f t="shared" ca="1" si="0"/>
        <v>148</v>
      </c>
      <c r="B34" s="9">
        <f t="shared" si="1"/>
        <v>0</v>
      </c>
      <c r="C34" s="12"/>
      <c r="D34" s="12"/>
      <c r="E34" s="10">
        <f t="shared" ca="1" si="5"/>
        <v>0.48457441847502958</v>
      </c>
      <c r="F34" s="10">
        <f t="shared" si="2"/>
        <v>1</v>
      </c>
      <c r="G34" s="10">
        <f t="shared" ca="1" si="3"/>
        <v>0.48457441847502958</v>
      </c>
      <c r="H34" s="10">
        <f t="shared" ca="1" si="4"/>
        <v>148</v>
      </c>
      <c r="I34" s="34" t="s">
        <v>222</v>
      </c>
      <c r="J34" s="34" t="s">
        <v>307</v>
      </c>
      <c r="K34" s="34">
        <v>72</v>
      </c>
      <c r="L34" s="34">
        <v>23</v>
      </c>
      <c r="M34" s="71" t="s">
        <v>319</v>
      </c>
      <c r="N34" s="34">
        <v>23</v>
      </c>
      <c r="O34" s="34"/>
      <c r="P34" s="35" t="s">
        <v>46</v>
      </c>
      <c r="Q34" s="35" t="s">
        <v>150</v>
      </c>
    </row>
    <row r="35" spans="1:17" s="9" customFormat="1" ht="14.45" customHeight="1" x14ac:dyDescent="0.15">
      <c r="A35" s="9">
        <f t="shared" ca="1" si="0"/>
        <v>69</v>
      </c>
      <c r="B35" s="9">
        <f t="shared" si="1"/>
        <v>0</v>
      </c>
      <c r="C35" s="12"/>
      <c r="D35" s="12"/>
      <c r="E35" s="10">
        <f t="shared" ca="1" si="5"/>
        <v>0.75920786213094671</v>
      </c>
      <c r="F35" s="10">
        <f t="shared" si="2"/>
        <v>1</v>
      </c>
      <c r="G35" s="10">
        <f t="shared" ca="1" si="3"/>
        <v>0.75920786213094671</v>
      </c>
      <c r="H35" s="10">
        <f t="shared" ca="1" si="4"/>
        <v>69</v>
      </c>
      <c r="I35" s="34" t="s">
        <v>225</v>
      </c>
      <c r="J35" s="34" t="s">
        <v>307</v>
      </c>
      <c r="K35" s="34">
        <v>72</v>
      </c>
      <c r="L35" s="34">
        <v>24</v>
      </c>
      <c r="M35" s="71" t="s">
        <v>320</v>
      </c>
      <c r="N35" s="34">
        <v>24</v>
      </c>
      <c r="O35" s="34"/>
      <c r="P35" s="35" t="s">
        <v>47</v>
      </c>
      <c r="Q35" s="35" t="s">
        <v>150</v>
      </c>
    </row>
    <row r="36" spans="1:17" s="9" customFormat="1" ht="14.45" customHeight="1" x14ac:dyDescent="0.15">
      <c r="A36" s="9">
        <f t="shared" ca="1" si="0"/>
        <v>115</v>
      </c>
      <c r="B36" s="9">
        <f t="shared" si="1"/>
        <v>0</v>
      </c>
      <c r="C36" s="12"/>
      <c r="D36" s="12"/>
      <c r="E36" s="10">
        <f t="shared" ca="1" si="5"/>
        <v>0.62078827726566577</v>
      </c>
      <c r="F36" s="10">
        <f t="shared" si="2"/>
        <v>1</v>
      </c>
      <c r="G36" s="10">
        <f t="shared" ca="1" si="3"/>
        <v>0.62078827726566577</v>
      </c>
      <c r="H36" s="10">
        <f t="shared" ca="1" si="4"/>
        <v>115</v>
      </c>
      <c r="I36" s="34" t="s">
        <v>222</v>
      </c>
      <c r="J36" s="34" t="s">
        <v>307</v>
      </c>
      <c r="K36" s="34">
        <v>72</v>
      </c>
      <c r="L36" s="34">
        <v>25</v>
      </c>
      <c r="M36" s="71" t="s">
        <v>321</v>
      </c>
      <c r="N36" s="34">
        <v>25</v>
      </c>
      <c r="O36" s="34"/>
      <c r="P36" s="35" t="s">
        <v>322</v>
      </c>
      <c r="Q36" s="35"/>
    </row>
    <row r="37" spans="1:17" s="9" customFormat="1" ht="14.45" customHeight="1" x14ac:dyDescent="0.15">
      <c r="A37" s="9">
        <f t="shared" ca="1" si="0"/>
        <v>46</v>
      </c>
      <c r="B37" s="9">
        <f t="shared" si="1"/>
        <v>0</v>
      </c>
      <c r="C37" s="12"/>
      <c r="D37" s="12"/>
      <c r="E37" s="10">
        <f t="shared" ca="1" si="5"/>
        <v>0.83626296523155474</v>
      </c>
      <c r="F37" s="10">
        <f t="shared" si="2"/>
        <v>1</v>
      </c>
      <c r="G37" s="10">
        <f t="shared" ca="1" si="3"/>
        <v>0.83626296523155474</v>
      </c>
      <c r="H37" s="10">
        <f t="shared" ca="1" si="4"/>
        <v>46</v>
      </c>
      <c r="I37" s="34" t="s">
        <v>225</v>
      </c>
      <c r="J37" s="34" t="s">
        <v>307</v>
      </c>
      <c r="K37" s="34">
        <v>72</v>
      </c>
      <c r="L37" s="34">
        <v>26</v>
      </c>
      <c r="M37" s="71" t="s">
        <v>323</v>
      </c>
      <c r="N37" s="34">
        <v>26</v>
      </c>
      <c r="O37" s="34"/>
      <c r="P37" s="35" t="s">
        <v>324</v>
      </c>
      <c r="Q37" s="35"/>
    </row>
    <row r="38" spans="1:17" s="9" customFormat="1" ht="14.45" customHeight="1" x14ac:dyDescent="0.15">
      <c r="A38" s="9">
        <f t="shared" ca="1" si="0"/>
        <v>278</v>
      </c>
      <c r="B38" s="9">
        <f t="shared" si="1"/>
        <v>0</v>
      </c>
      <c r="C38" s="12"/>
      <c r="D38" s="12"/>
      <c r="E38" s="10">
        <f t="shared" ca="1" si="5"/>
        <v>9.4212695292068549E-2</v>
      </c>
      <c r="F38" s="10">
        <f t="shared" si="2"/>
        <v>1</v>
      </c>
      <c r="G38" s="10">
        <f t="shared" ca="1" si="3"/>
        <v>9.4212695292068549E-2</v>
      </c>
      <c r="H38" s="10">
        <f t="shared" ca="1" si="4"/>
        <v>278</v>
      </c>
      <c r="I38" s="34" t="s">
        <v>222</v>
      </c>
      <c r="J38" s="34" t="s">
        <v>307</v>
      </c>
      <c r="K38" s="34">
        <v>72</v>
      </c>
      <c r="L38" s="34">
        <v>27</v>
      </c>
      <c r="M38" s="71" t="s">
        <v>325</v>
      </c>
      <c r="N38" s="34">
        <v>27</v>
      </c>
      <c r="O38" s="34"/>
      <c r="P38" s="35" t="s">
        <v>17</v>
      </c>
      <c r="Q38" s="35"/>
    </row>
    <row r="39" spans="1:17" s="9" customFormat="1" ht="14.45" customHeight="1" x14ac:dyDescent="0.15">
      <c r="A39" s="9">
        <f t="shared" ca="1" si="0"/>
        <v>4</v>
      </c>
      <c r="B39" s="9">
        <f t="shared" si="1"/>
        <v>0</v>
      </c>
      <c r="C39" s="12"/>
      <c r="D39" s="12"/>
      <c r="E39" s="10">
        <f t="shared" ca="1" si="5"/>
        <v>0.98730834447494931</v>
      </c>
      <c r="F39" s="10">
        <f t="shared" si="2"/>
        <v>1</v>
      </c>
      <c r="G39" s="10">
        <f t="shared" ca="1" si="3"/>
        <v>0.98730834447494931</v>
      </c>
      <c r="H39" s="10">
        <f t="shared" ca="1" si="4"/>
        <v>4</v>
      </c>
      <c r="I39" s="34" t="s">
        <v>222</v>
      </c>
      <c r="J39" s="34" t="s">
        <v>307</v>
      </c>
      <c r="K39" s="34">
        <v>72</v>
      </c>
      <c r="L39" s="34">
        <v>28</v>
      </c>
      <c r="M39" s="71" t="s">
        <v>326</v>
      </c>
      <c r="N39" s="34">
        <v>28</v>
      </c>
      <c r="O39" s="34"/>
      <c r="P39" s="35" t="s">
        <v>52</v>
      </c>
      <c r="Q39" s="35"/>
    </row>
    <row r="40" spans="1:17" s="9" customFormat="1" ht="14.45" customHeight="1" x14ac:dyDescent="0.15">
      <c r="A40" s="9">
        <f t="shared" ca="1" si="0"/>
        <v>111</v>
      </c>
      <c r="B40" s="9">
        <f t="shared" si="1"/>
        <v>0</v>
      </c>
      <c r="C40" s="12"/>
      <c r="D40" s="12"/>
      <c r="E40" s="10">
        <f t="shared" ca="1" si="5"/>
        <v>0.62631793308326511</v>
      </c>
      <c r="F40" s="10">
        <f t="shared" si="2"/>
        <v>1</v>
      </c>
      <c r="G40" s="10">
        <f t="shared" ca="1" si="3"/>
        <v>0.62631793308326511</v>
      </c>
      <c r="H40" s="10">
        <f t="shared" ca="1" si="4"/>
        <v>111</v>
      </c>
      <c r="I40" s="34" t="s">
        <v>306</v>
      </c>
      <c r="J40" s="34" t="s">
        <v>307</v>
      </c>
      <c r="K40" s="34">
        <v>72</v>
      </c>
      <c r="L40" s="34">
        <v>29</v>
      </c>
      <c r="M40" s="71" t="s">
        <v>327</v>
      </c>
      <c r="N40" s="34">
        <v>29</v>
      </c>
      <c r="O40" s="34"/>
      <c r="P40" s="35" t="s">
        <v>51</v>
      </c>
      <c r="Q40" s="35"/>
    </row>
    <row r="41" spans="1:17" s="9" customFormat="1" ht="14.45" customHeight="1" x14ac:dyDescent="0.15">
      <c r="A41" s="9">
        <f t="shared" ca="1" si="0"/>
        <v>32</v>
      </c>
      <c r="B41" s="9">
        <f t="shared" si="1"/>
        <v>0</v>
      </c>
      <c r="C41" s="12"/>
      <c r="D41" s="12"/>
      <c r="E41" s="10">
        <f t="shared" ca="1" si="5"/>
        <v>0.88718739295869198</v>
      </c>
      <c r="F41" s="10">
        <f t="shared" si="2"/>
        <v>1</v>
      </c>
      <c r="G41" s="10">
        <f t="shared" ca="1" si="3"/>
        <v>0.88718739295869198</v>
      </c>
      <c r="H41" s="10">
        <f t="shared" ca="1" si="4"/>
        <v>32</v>
      </c>
      <c r="I41" s="34" t="s">
        <v>222</v>
      </c>
      <c r="J41" s="34" t="s">
        <v>307</v>
      </c>
      <c r="K41" s="34">
        <v>72</v>
      </c>
      <c r="L41" s="34">
        <v>30</v>
      </c>
      <c r="M41" s="71" t="s">
        <v>328</v>
      </c>
      <c r="N41" s="34">
        <v>30</v>
      </c>
      <c r="O41" s="34"/>
      <c r="P41" s="35" t="s">
        <v>233</v>
      </c>
      <c r="Q41" s="35"/>
    </row>
    <row r="42" spans="1:17" s="9" customFormat="1" ht="14.45" customHeight="1" x14ac:dyDescent="0.15">
      <c r="A42" s="9">
        <f t="shared" ca="1" si="0"/>
        <v>104</v>
      </c>
      <c r="B42" s="9">
        <f t="shared" si="1"/>
        <v>0</v>
      </c>
      <c r="C42" s="12"/>
      <c r="D42" s="12"/>
      <c r="E42" s="10">
        <f t="shared" ca="1" si="5"/>
        <v>0.63663413957363169</v>
      </c>
      <c r="F42" s="10">
        <f t="shared" si="2"/>
        <v>1</v>
      </c>
      <c r="G42" s="10">
        <f t="shared" ca="1" si="3"/>
        <v>0.63663413957363169</v>
      </c>
      <c r="H42" s="10">
        <f t="shared" ca="1" si="4"/>
        <v>104</v>
      </c>
      <c r="I42" s="34" t="s">
        <v>222</v>
      </c>
      <c r="J42" s="34" t="s">
        <v>307</v>
      </c>
      <c r="K42" s="34">
        <v>72</v>
      </c>
      <c r="L42" s="34">
        <v>31</v>
      </c>
      <c r="M42" s="71" t="s">
        <v>329</v>
      </c>
      <c r="N42" s="34">
        <v>31</v>
      </c>
      <c r="O42" s="34"/>
      <c r="P42" s="35" t="s">
        <v>53</v>
      </c>
      <c r="Q42" s="35"/>
    </row>
    <row r="43" spans="1:17" s="9" customFormat="1" ht="14.45" customHeight="1" x14ac:dyDescent="0.15">
      <c r="A43" s="9">
        <f t="shared" ca="1" si="0"/>
        <v>38</v>
      </c>
      <c r="B43" s="9">
        <f t="shared" si="1"/>
        <v>0</v>
      </c>
      <c r="C43" s="12"/>
      <c r="D43" s="12"/>
      <c r="E43" s="10">
        <f t="shared" ca="1" si="5"/>
        <v>0.87322394191478614</v>
      </c>
      <c r="F43" s="10">
        <f t="shared" si="2"/>
        <v>1</v>
      </c>
      <c r="G43" s="10">
        <f t="shared" ca="1" si="3"/>
        <v>0.87322394191478614</v>
      </c>
      <c r="H43" s="10">
        <f t="shared" ca="1" si="4"/>
        <v>38</v>
      </c>
      <c r="I43" s="34" t="s">
        <v>222</v>
      </c>
      <c r="J43" s="34" t="s">
        <v>307</v>
      </c>
      <c r="K43" s="34">
        <v>72</v>
      </c>
      <c r="L43" s="34">
        <v>32</v>
      </c>
      <c r="M43" s="71" t="s">
        <v>330</v>
      </c>
      <c r="N43" s="34">
        <v>32</v>
      </c>
      <c r="O43" s="34"/>
      <c r="P43" s="35" t="s">
        <v>331</v>
      </c>
      <c r="Q43" s="35"/>
    </row>
    <row r="44" spans="1:17" s="9" customFormat="1" ht="14.45" customHeight="1" x14ac:dyDescent="0.15">
      <c r="A44" s="9">
        <f t="shared" ca="1" si="0"/>
        <v>2</v>
      </c>
      <c r="B44" s="9">
        <f t="shared" si="1"/>
        <v>0</v>
      </c>
      <c r="C44" s="12"/>
      <c r="D44" s="12"/>
      <c r="E44" s="10">
        <f t="shared" ca="1" si="5"/>
        <v>0.99059158623740617</v>
      </c>
      <c r="F44" s="10">
        <f t="shared" si="2"/>
        <v>1</v>
      </c>
      <c r="G44" s="10">
        <f t="shared" ca="1" si="3"/>
        <v>0.99059158623740617</v>
      </c>
      <c r="H44" s="10">
        <f t="shared" ca="1" si="4"/>
        <v>2</v>
      </c>
      <c r="I44" s="34" t="s">
        <v>222</v>
      </c>
      <c r="J44" s="34" t="s">
        <v>307</v>
      </c>
      <c r="K44" s="34">
        <v>72</v>
      </c>
      <c r="L44" s="34">
        <v>33</v>
      </c>
      <c r="M44" s="71" t="s">
        <v>332</v>
      </c>
      <c r="N44" s="34">
        <v>33</v>
      </c>
      <c r="O44" s="34"/>
      <c r="P44" s="35" t="s">
        <v>151</v>
      </c>
      <c r="Q44" s="35"/>
    </row>
    <row r="45" spans="1:17" s="9" customFormat="1" ht="14.45" customHeight="1" x14ac:dyDescent="0.15">
      <c r="A45" s="9">
        <f t="shared" ca="1" si="0"/>
        <v>40</v>
      </c>
      <c r="B45" s="9">
        <f t="shared" si="1"/>
        <v>0</v>
      </c>
      <c r="C45" s="12"/>
      <c r="D45" s="12"/>
      <c r="E45" s="10">
        <f t="shared" ca="1" si="5"/>
        <v>0.86798970196727576</v>
      </c>
      <c r="F45" s="10">
        <f t="shared" si="2"/>
        <v>1</v>
      </c>
      <c r="G45" s="10">
        <f t="shared" ca="1" si="3"/>
        <v>0.86798970196727576</v>
      </c>
      <c r="H45" s="10">
        <f t="shared" ca="1" si="4"/>
        <v>40</v>
      </c>
      <c r="I45" s="90"/>
      <c r="J45" s="91"/>
      <c r="K45" s="92"/>
      <c r="L45" s="92" t="s">
        <v>623</v>
      </c>
      <c r="M45" s="97"/>
      <c r="N45" s="90"/>
      <c r="O45" s="90"/>
      <c r="P45" s="97"/>
      <c r="Q45" s="98"/>
    </row>
    <row r="46" spans="1:17" s="9" customFormat="1" ht="14.45" customHeight="1" x14ac:dyDescent="0.15">
      <c r="A46" s="9">
        <f t="shared" ca="1" si="0"/>
        <v>21</v>
      </c>
      <c r="B46" s="9">
        <f t="shared" si="1"/>
        <v>0</v>
      </c>
      <c r="C46" s="12"/>
      <c r="D46" s="12"/>
      <c r="E46" s="10">
        <f t="shared" ca="1" si="5"/>
        <v>0.93371427951753561</v>
      </c>
      <c r="F46" s="10">
        <f t="shared" si="2"/>
        <v>1</v>
      </c>
      <c r="G46" s="10">
        <f t="shared" ca="1" si="3"/>
        <v>0.93371427951753561</v>
      </c>
      <c r="H46" s="10">
        <f t="shared" ca="1" si="4"/>
        <v>21</v>
      </c>
      <c r="I46" s="90"/>
      <c r="J46" s="91"/>
      <c r="K46" s="92"/>
      <c r="L46" s="92" t="s">
        <v>624</v>
      </c>
      <c r="M46" s="97"/>
      <c r="N46" s="90"/>
      <c r="O46" s="90"/>
      <c r="P46" s="97"/>
      <c r="Q46" s="98"/>
    </row>
    <row r="47" spans="1:17" s="9" customFormat="1" ht="14.45" customHeight="1" x14ac:dyDescent="0.15">
      <c r="A47" s="9">
        <f t="shared" ca="1" si="0"/>
        <v>66</v>
      </c>
      <c r="B47" s="9">
        <f t="shared" si="1"/>
        <v>0</v>
      </c>
      <c r="C47" s="12"/>
      <c r="D47" s="12"/>
      <c r="E47" s="10">
        <f t="shared" ca="1" si="5"/>
        <v>0.76979331959239417</v>
      </c>
      <c r="F47" s="10">
        <f t="shared" si="2"/>
        <v>1</v>
      </c>
      <c r="G47" s="10">
        <f t="shared" ca="1" si="3"/>
        <v>0.76979331959239417</v>
      </c>
      <c r="H47" s="10">
        <f t="shared" ca="1" si="4"/>
        <v>66</v>
      </c>
      <c r="I47" s="34" t="s">
        <v>147</v>
      </c>
      <c r="J47" s="34" t="s">
        <v>307</v>
      </c>
      <c r="K47" s="34">
        <v>73</v>
      </c>
      <c r="L47" s="34">
        <v>1</v>
      </c>
      <c r="M47" s="71" t="s">
        <v>333</v>
      </c>
      <c r="N47" s="34">
        <v>1</v>
      </c>
      <c r="O47" s="34"/>
      <c r="P47" s="35" t="s">
        <v>58</v>
      </c>
      <c r="Q47" s="35"/>
    </row>
    <row r="48" spans="1:17" s="9" customFormat="1" ht="14.45" customHeight="1" x14ac:dyDescent="0.15">
      <c r="A48" s="9">
        <f t="shared" ca="1" si="0"/>
        <v>162</v>
      </c>
      <c r="B48" s="9">
        <f t="shared" si="1"/>
        <v>0</v>
      </c>
      <c r="C48" s="12"/>
      <c r="D48" s="12"/>
      <c r="E48" s="10">
        <f t="shared" ca="1" si="5"/>
        <v>0.44795227084495448</v>
      </c>
      <c r="F48" s="10">
        <f t="shared" si="2"/>
        <v>1</v>
      </c>
      <c r="G48" s="10">
        <f t="shared" ca="1" si="3"/>
        <v>0.44795227084495448</v>
      </c>
      <c r="H48" s="10">
        <f t="shared" ca="1" si="4"/>
        <v>162</v>
      </c>
      <c r="I48" s="34" t="s">
        <v>147</v>
      </c>
      <c r="J48" s="34" t="s">
        <v>307</v>
      </c>
      <c r="K48" s="34">
        <v>73</v>
      </c>
      <c r="L48" s="34">
        <v>2</v>
      </c>
      <c r="M48" s="71" t="s">
        <v>334</v>
      </c>
      <c r="N48" s="34">
        <v>2</v>
      </c>
      <c r="O48" s="34"/>
      <c r="P48" s="35" t="s">
        <v>157</v>
      </c>
      <c r="Q48" s="35"/>
    </row>
    <row r="49" spans="1:17" s="9" customFormat="1" ht="14.45" customHeight="1" x14ac:dyDescent="0.15">
      <c r="A49" s="9">
        <f t="shared" ca="1" si="0"/>
        <v>35</v>
      </c>
      <c r="B49" s="9">
        <f t="shared" si="1"/>
        <v>0</v>
      </c>
      <c r="C49" s="12"/>
      <c r="D49" s="12"/>
      <c r="E49" s="10">
        <f t="shared" ca="1" si="5"/>
        <v>0.878974637674798</v>
      </c>
      <c r="F49" s="10">
        <f t="shared" si="2"/>
        <v>1</v>
      </c>
      <c r="G49" s="10">
        <f t="shared" ca="1" si="3"/>
        <v>0.878974637674798</v>
      </c>
      <c r="H49" s="10">
        <f t="shared" ca="1" si="4"/>
        <v>35</v>
      </c>
      <c r="I49" s="34" t="s">
        <v>147</v>
      </c>
      <c r="J49" s="34" t="s">
        <v>307</v>
      </c>
      <c r="K49" s="34">
        <v>73</v>
      </c>
      <c r="L49" s="34">
        <v>3</v>
      </c>
      <c r="M49" s="71" t="s">
        <v>335</v>
      </c>
      <c r="N49" s="34">
        <v>3</v>
      </c>
      <c r="O49" s="34"/>
      <c r="P49" s="35" t="s">
        <v>239</v>
      </c>
      <c r="Q49" s="35"/>
    </row>
    <row r="50" spans="1:17" s="9" customFormat="1" ht="14.45" customHeight="1" x14ac:dyDescent="0.15">
      <c r="A50" s="9">
        <f t="shared" ca="1" si="0"/>
        <v>267</v>
      </c>
      <c r="B50" s="9">
        <f t="shared" si="1"/>
        <v>0</v>
      </c>
      <c r="C50" s="12"/>
      <c r="D50" s="12"/>
      <c r="E50" s="10">
        <f t="shared" ca="1" si="5"/>
        <v>0.12246901484386441</v>
      </c>
      <c r="F50" s="10">
        <f t="shared" si="2"/>
        <v>1</v>
      </c>
      <c r="G50" s="10">
        <f t="shared" ca="1" si="3"/>
        <v>0.12246901484386441</v>
      </c>
      <c r="H50" s="10">
        <f t="shared" ca="1" si="4"/>
        <v>267</v>
      </c>
      <c r="I50" s="34" t="s">
        <v>147</v>
      </c>
      <c r="J50" s="34" t="s">
        <v>307</v>
      </c>
      <c r="K50" s="34">
        <v>73</v>
      </c>
      <c r="L50" s="34">
        <v>4</v>
      </c>
      <c r="M50" s="71" t="s">
        <v>241</v>
      </c>
      <c r="N50" s="34">
        <v>4</v>
      </c>
      <c r="O50" s="34"/>
      <c r="P50" s="35" t="s">
        <v>163</v>
      </c>
      <c r="Q50" s="35" t="s">
        <v>164</v>
      </c>
    </row>
    <row r="51" spans="1:17" s="9" customFormat="1" ht="14.45" customHeight="1" x14ac:dyDescent="0.15">
      <c r="A51" s="9">
        <f t="shared" ca="1" si="0"/>
        <v>3</v>
      </c>
      <c r="B51" s="9">
        <f t="shared" si="1"/>
        <v>0</v>
      </c>
      <c r="C51" s="12"/>
      <c r="D51" s="12"/>
      <c r="E51" s="10">
        <f t="shared" ca="1" si="5"/>
        <v>0.98763229543503062</v>
      </c>
      <c r="F51" s="10">
        <f t="shared" si="2"/>
        <v>1</v>
      </c>
      <c r="G51" s="10">
        <f t="shared" ca="1" si="3"/>
        <v>0.98763229543503062</v>
      </c>
      <c r="H51" s="10">
        <f t="shared" ca="1" si="4"/>
        <v>3</v>
      </c>
      <c r="I51" s="34" t="s">
        <v>147</v>
      </c>
      <c r="J51" s="34" t="s">
        <v>307</v>
      </c>
      <c r="K51" s="34">
        <v>73</v>
      </c>
      <c r="L51" s="34">
        <v>5</v>
      </c>
      <c r="M51" s="71" t="s">
        <v>336</v>
      </c>
      <c r="N51" s="34">
        <v>5</v>
      </c>
      <c r="O51" s="34"/>
      <c r="P51" s="35" t="s">
        <v>165</v>
      </c>
      <c r="Q51" s="35" t="s">
        <v>164</v>
      </c>
    </row>
    <row r="52" spans="1:17" s="9" customFormat="1" ht="14.45" customHeight="1" x14ac:dyDescent="0.15">
      <c r="A52" s="9">
        <f t="shared" ca="1" si="0"/>
        <v>245</v>
      </c>
      <c r="B52" s="9">
        <f t="shared" si="1"/>
        <v>0</v>
      </c>
      <c r="C52" s="12"/>
      <c r="D52" s="12"/>
      <c r="E52" s="10">
        <f t="shared" ca="1" si="5"/>
        <v>0.1977225771157699</v>
      </c>
      <c r="F52" s="10">
        <f t="shared" si="2"/>
        <v>1</v>
      </c>
      <c r="G52" s="10">
        <f t="shared" ca="1" si="3"/>
        <v>0.1977225771157699</v>
      </c>
      <c r="H52" s="10">
        <f t="shared" ca="1" si="4"/>
        <v>245</v>
      </c>
      <c r="I52" s="34" t="s">
        <v>147</v>
      </c>
      <c r="J52" s="34" t="s">
        <v>307</v>
      </c>
      <c r="K52" s="34">
        <v>73</v>
      </c>
      <c r="L52" s="34">
        <v>6</v>
      </c>
      <c r="M52" s="71" t="s">
        <v>337</v>
      </c>
      <c r="N52" s="34">
        <v>6</v>
      </c>
      <c r="O52" s="34"/>
      <c r="P52" s="35" t="s">
        <v>133</v>
      </c>
      <c r="Q52" s="35" t="s">
        <v>164</v>
      </c>
    </row>
    <row r="53" spans="1:17" s="9" customFormat="1" ht="14.45" customHeight="1" x14ac:dyDescent="0.15">
      <c r="A53" s="9">
        <f t="shared" ca="1" si="0"/>
        <v>203</v>
      </c>
      <c r="B53" s="9">
        <f t="shared" si="1"/>
        <v>0</v>
      </c>
      <c r="C53" s="12"/>
      <c r="D53" s="12"/>
      <c r="E53" s="10">
        <f t="shared" ca="1" si="5"/>
        <v>0.32347329731634189</v>
      </c>
      <c r="F53" s="10">
        <f t="shared" si="2"/>
        <v>1</v>
      </c>
      <c r="G53" s="10">
        <f t="shared" ca="1" si="3"/>
        <v>0.32347329731634189</v>
      </c>
      <c r="H53" s="10">
        <f t="shared" ca="1" si="4"/>
        <v>203</v>
      </c>
      <c r="I53" s="34" t="s">
        <v>147</v>
      </c>
      <c r="J53" s="34" t="s">
        <v>307</v>
      </c>
      <c r="K53" s="34">
        <v>73</v>
      </c>
      <c r="L53" s="34">
        <v>7</v>
      </c>
      <c r="M53" s="71" t="s">
        <v>338</v>
      </c>
      <c r="N53" s="34">
        <v>7</v>
      </c>
      <c r="O53" s="34"/>
      <c r="P53" s="35" t="s">
        <v>134</v>
      </c>
      <c r="Q53" s="35" t="s">
        <v>164</v>
      </c>
    </row>
    <row r="54" spans="1:17" s="9" customFormat="1" ht="14.45" customHeight="1" x14ac:dyDescent="0.15">
      <c r="A54" s="9">
        <f t="shared" ca="1" si="0"/>
        <v>174</v>
      </c>
      <c r="B54" s="9">
        <f t="shared" si="1"/>
        <v>0</v>
      </c>
      <c r="C54" s="12"/>
      <c r="D54" s="12"/>
      <c r="E54" s="10">
        <f t="shared" ca="1" si="5"/>
        <v>0.41829926126703487</v>
      </c>
      <c r="F54" s="10">
        <f t="shared" si="2"/>
        <v>1</v>
      </c>
      <c r="G54" s="10">
        <f t="shared" ca="1" si="3"/>
        <v>0.41829926126703487</v>
      </c>
      <c r="H54" s="10">
        <f t="shared" ca="1" si="4"/>
        <v>174</v>
      </c>
      <c r="I54" s="34" t="s">
        <v>147</v>
      </c>
      <c r="J54" s="34" t="s">
        <v>307</v>
      </c>
      <c r="K54" s="34">
        <v>73</v>
      </c>
      <c r="L54" s="34">
        <v>8</v>
      </c>
      <c r="M54" s="71" t="s">
        <v>339</v>
      </c>
      <c r="N54" s="34">
        <v>8</v>
      </c>
      <c r="O54" s="96" t="s">
        <v>340</v>
      </c>
      <c r="P54" s="35">
        <v>3000</v>
      </c>
      <c r="Q54" s="35" t="s">
        <v>341</v>
      </c>
    </row>
    <row r="55" spans="1:17" s="9" customFormat="1" ht="14.45" customHeight="1" x14ac:dyDescent="0.15">
      <c r="A55" s="9">
        <f t="shared" ca="1" si="0"/>
        <v>257</v>
      </c>
      <c r="B55" s="9">
        <f t="shared" si="1"/>
        <v>0</v>
      </c>
      <c r="C55" s="12"/>
      <c r="D55" s="12"/>
      <c r="E55" s="10">
        <f t="shared" ca="1" si="5"/>
        <v>0.16580995698103451</v>
      </c>
      <c r="F55" s="10">
        <f t="shared" si="2"/>
        <v>1</v>
      </c>
      <c r="G55" s="10">
        <f t="shared" ca="1" si="3"/>
        <v>0.16580995698103451</v>
      </c>
      <c r="H55" s="10">
        <f t="shared" ca="1" si="4"/>
        <v>257</v>
      </c>
      <c r="I55" s="34" t="s">
        <v>147</v>
      </c>
      <c r="J55" s="34" t="s">
        <v>307</v>
      </c>
      <c r="K55" s="34">
        <v>73</v>
      </c>
      <c r="L55" s="34">
        <v>9</v>
      </c>
      <c r="M55" s="71" t="s">
        <v>342</v>
      </c>
      <c r="N55" s="34">
        <v>9</v>
      </c>
      <c r="O55" s="96" t="s">
        <v>340</v>
      </c>
      <c r="P55" s="35">
        <v>38</v>
      </c>
      <c r="Q55" s="35" t="s">
        <v>343</v>
      </c>
    </row>
    <row r="56" spans="1:17" s="9" customFormat="1" ht="14.45" customHeight="1" x14ac:dyDescent="0.15">
      <c r="A56" s="9">
        <f t="shared" ca="1" si="0"/>
        <v>212</v>
      </c>
      <c r="B56" s="9">
        <f t="shared" si="1"/>
        <v>0</v>
      </c>
      <c r="C56" s="12"/>
      <c r="D56" s="12"/>
      <c r="E56" s="10">
        <f t="shared" ca="1" si="5"/>
        <v>0.29348570812751607</v>
      </c>
      <c r="F56" s="10">
        <f t="shared" si="2"/>
        <v>1</v>
      </c>
      <c r="G56" s="10">
        <f t="shared" ca="1" si="3"/>
        <v>0.29348570812751607</v>
      </c>
      <c r="H56" s="10">
        <f t="shared" ca="1" si="4"/>
        <v>212</v>
      </c>
      <c r="I56" s="34" t="s">
        <v>147</v>
      </c>
      <c r="J56" s="34" t="s">
        <v>307</v>
      </c>
      <c r="K56" s="34">
        <v>73</v>
      </c>
      <c r="L56" s="34">
        <v>10</v>
      </c>
      <c r="M56" s="71" t="s">
        <v>240</v>
      </c>
      <c r="N56" s="34">
        <v>10</v>
      </c>
      <c r="O56" s="34"/>
      <c r="P56" s="35" t="s">
        <v>158</v>
      </c>
      <c r="Q56" s="35"/>
    </row>
    <row r="57" spans="1:17" s="9" customFormat="1" ht="14.45" customHeight="1" x14ac:dyDescent="0.15">
      <c r="A57" s="9">
        <f t="shared" ca="1" si="0"/>
        <v>145</v>
      </c>
      <c r="B57" s="9">
        <f t="shared" si="1"/>
        <v>0</v>
      </c>
      <c r="C57" s="12"/>
      <c r="D57" s="12"/>
      <c r="E57" s="10">
        <f t="shared" ca="1" si="5"/>
        <v>0.49221998400580769</v>
      </c>
      <c r="F57" s="10">
        <f t="shared" si="2"/>
        <v>1</v>
      </c>
      <c r="G57" s="10">
        <f t="shared" ca="1" si="3"/>
        <v>0.49221998400580769</v>
      </c>
      <c r="H57" s="10">
        <f t="shared" ca="1" si="4"/>
        <v>145</v>
      </c>
      <c r="I57" s="34" t="s">
        <v>147</v>
      </c>
      <c r="J57" s="34" t="s">
        <v>307</v>
      </c>
      <c r="K57" s="34">
        <v>73</v>
      </c>
      <c r="L57" s="34">
        <v>11</v>
      </c>
      <c r="M57" s="71" t="s">
        <v>159</v>
      </c>
      <c r="N57" s="34">
        <v>11</v>
      </c>
      <c r="O57" s="34"/>
      <c r="P57" s="35" t="s">
        <v>160</v>
      </c>
      <c r="Q57" s="35"/>
    </row>
    <row r="58" spans="1:17" s="9" customFormat="1" ht="14.45" customHeight="1" x14ac:dyDescent="0.15">
      <c r="A58" s="9">
        <f t="shared" ca="1" si="0"/>
        <v>90</v>
      </c>
      <c r="B58" s="9">
        <f t="shared" si="1"/>
        <v>0</v>
      </c>
      <c r="C58" s="12"/>
      <c r="D58" s="12"/>
      <c r="E58" s="10">
        <f t="shared" ca="1" si="5"/>
        <v>0.68960109420033411</v>
      </c>
      <c r="F58" s="10">
        <f t="shared" si="2"/>
        <v>1</v>
      </c>
      <c r="G58" s="10">
        <f t="shared" ca="1" si="3"/>
        <v>0.68960109420033411</v>
      </c>
      <c r="H58" s="10">
        <f t="shared" ca="1" si="4"/>
        <v>90</v>
      </c>
      <c r="I58" s="34" t="s">
        <v>147</v>
      </c>
      <c r="J58" s="34" t="s">
        <v>307</v>
      </c>
      <c r="K58" s="34">
        <v>73</v>
      </c>
      <c r="L58" s="34">
        <v>12</v>
      </c>
      <c r="M58" s="71" t="s">
        <v>161</v>
      </c>
      <c r="N58" s="34">
        <v>12</v>
      </c>
      <c r="O58" s="34"/>
      <c r="P58" s="35" t="s">
        <v>162</v>
      </c>
      <c r="Q58" s="35"/>
    </row>
    <row r="59" spans="1:17" s="9" customFormat="1" ht="14.45" customHeight="1" x14ac:dyDescent="0.15">
      <c r="A59" s="9">
        <f t="shared" ca="1" si="0"/>
        <v>275</v>
      </c>
      <c r="B59" s="9">
        <f t="shared" si="1"/>
        <v>0</v>
      </c>
      <c r="C59" s="12"/>
      <c r="D59" s="12"/>
      <c r="E59" s="10">
        <f t="shared" ca="1" si="5"/>
        <v>0.10016678185000261</v>
      </c>
      <c r="F59" s="10">
        <f t="shared" si="2"/>
        <v>1</v>
      </c>
      <c r="G59" s="10">
        <f t="shared" ca="1" si="3"/>
        <v>0.10016678185000261</v>
      </c>
      <c r="H59" s="10">
        <f t="shared" ca="1" si="4"/>
        <v>275</v>
      </c>
      <c r="I59" s="34" t="s">
        <v>147</v>
      </c>
      <c r="J59" s="34" t="s">
        <v>307</v>
      </c>
      <c r="K59" s="34">
        <v>73</v>
      </c>
      <c r="L59" s="34">
        <v>13</v>
      </c>
      <c r="M59" s="71" t="s">
        <v>344</v>
      </c>
      <c r="N59" s="34">
        <v>13</v>
      </c>
      <c r="O59" s="34"/>
      <c r="P59" s="35" t="s">
        <v>135</v>
      </c>
      <c r="Q59" s="35"/>
    </row>
    <row r="60" spans="1:17" s="9" customFormat="1" ht="14.45" customHeight="1" x14ac:dyDescent="0.15">
      <c r="A60" s="9">
        <f t="shared" ca="1" si="0"/>
        <v>18</v>
      </c>
      <c r="B60" s="9">
        <f t="shared" si="1"/>
        <v>0</v>
      </c>
      <c r="C60" s="12"/>
      <c r="D60" s="12"/>
      <c r="E60" s="10">
        <f t="shared" ca="1" si="5"/>
        <v>0.93914370914864609</v>
      </c>
      <c r="F60" s="10">
        <f t="shared" si="2"/>
        <v>1</v>
      </c>
      <c r="G60" s="10">
        <f t="shared" ca="1" si="3"/>
        <v>0.93914370914864609</v>
      </c>
      <c r="H60" s="10">
        <f t="shared" ca="1" si="4"/>
        <v>18</v>
      </c>
      <c r="I60" s="34" t="s">
        <v>147</v>
      </c>
      <c r="J60" s="34" t="s">
        <v>307</v>
      </c>
      <c r="K60" s="34">
        <v>73</v>
      </c>
      <c r="L60" s="34">
        <v>14</v>
      </c>
      <c r="M60" s="71" t="s">
        <v>345</v>
      </c>
      <c r="N60" s="34">
        <v>14</v>
      </c>
      <c r="O60" s="34"/>
      <c r="P60" s="35" t="s">
        <v>136</v>
      </c>
      <c r="Q60" s="35"/>
    </row>
    <row r="61" spans="1:17" s="9" customFormat="1" ht="14.45" customHeight="1" x14ac:dyDescent="0.15">
      <c r="A61" s="9">
        <f t="shared" ca="1" si="0"/>
        <v>120</v>
      </c>
      <c r="B61" s="9">
        <f t="shared" si="1"/>
        <v>0</v>
      </c>
      <c r="C61" s="12"/>
      <c r="D61" s="12"/>
      <c r="E61" s="10">
        <f t="shared" ca="1" si="5"/>
        <v>0.59314567747993185</v>
      </c>
      <c r="F61" s="10">
        <f t="shared" si="2"/>
        <v>1</v>
      </c>
      <c r="G61" s="10">
        <f t="shared" ca="1" si="3"/>
        <v>0.59314567747993185</v>
      </c>
      <c r="H61" s="10">
        <f t="shared" ca="1" si="4"/>
        <v>120</v>
      </c>
      <c r="I61" s="34" t="s">
        <v>147</v>
      </c>
      <c r="J61" s="34" t="s">
        <v>307</v>
      </c>
      <c r="K61" s="34">
        <v>73</v>
      </c>
      <c r="L61" s="34">
        <v>15</v>
      </c>
      <c r="M61" s="71" t="s">
        <v>346</v>
      </c>
      <c r="N61" s="34">
        <v>15</v>
      </c>
      <c r="O61" s="34"/>
      <c r="P61" s="35" t="s">
        <v>244</v>
      </c>
      <c r="Q61" s="35"/>
    </row>
    <row r="62" spans="1:17" s="9" customFormat="1" ht="14.45" customHeight="1" x14ac:dyDescent="0.15">
      <c r="A62" s="9">
        <f t="shared" ca="1" si="0"/>
        <v>132</v>
      </c>
      <c r="B62" s="9">
        <f t="shared" si="1"/>
        <v>0</v>
      </c>
      <c r="C62" s="12"/>
      <c r="D62" s="12"/>
      <c r="E62" s="10">
        <f t="shared" ca="1" si="5"/>
        <v>0.54182211190702068</v>
      </c>
      <c r="F62" s="10">
        <f t="shared" si="2"/>
        <v>1</v>
      </c>
      <c r="G62" s="10">
        <f t="shared" ca="1" si="3"/>
        <v>0.54182211190702068</v>
      </c>
      <c r="H62" s="10">
        <f t="shared" ca="1" si="4"/>
        <v>132</v>
      </c>
      <c r="I62" s="34" t="s">
        <v>147</v>
      </c>
      <c r="J62" s="34" t="s">
        <v>307</v>
      </c>
      <c r="K62" s="34">
        <v>73</v>
      </c>
      <c r="L62" s="34">
        <v>16</v>
      </c>
      <c r="M62" s="71" t="s">
        <v>347</v>
      </c>
      <c r="N62" s="34">
        <v>16</v>
      </c>
      <c r="O62" s="34"/>
      <c r="P62" s="35" t="s">
        <v>348</v>
      </c>
      <c r="Q62" s="35"/>
    </row>
    <row r="63" spans="1:17" s="9" customFormat="1" ht="14.45" customHeight="1" x14ac:dyDescent="0.15">
      <c r="A63" s="9">
        <f t="shared" ca="1" si="0"/>
        <v>68</v>
      </c>
      <c r="B63" s="9">
        <f t="shared" si="1"/>
        <v>0</v>
      </c>
      <c r="C63" s="12"/>
      <c r="D63" s="12"/>
      <c r="E63" s="10">
        <f t="shared" ca="1" si="5"/>
        <v>0.7613769438554201</v>
      </c>
      <c r="F63" s="10">
        <f t="shared" si="2"/>
        <v>1</v>
      </c>
      <c r="G63" s="10">
        <f t="shared" ca="1" si="3"/>
        <v>0.7613769438554201</v>
      </c>
      <c r="H63" s="10">
        <f t="shared" ca="1" si="4"/>
        <v>68</v>
      </c>
      <c r="I63" s="90"/>
      <c r="J63" s="91"/>
      <c r="K63" s="92"/>
      <c r="L63" s="92" t="s">
        <v>625</v>
      </c>
      <c r="M63" s="97"/>
      <c r="N63" s="90"/>
      <c r="O63" s="90"/>
      <c r="P63" s="97"/>
      <c r="Q63" s="98"/>
    </row>
    <row r="64" spans="1:17" s="9" customFormat="1" ht="14.45" customHeight="1" x14ac:dyDescent="0.15">
      <c r="A64" s="9">
        <f t="shared" ca="1" si="0"/>
        <v>163</v>
      </c>
      <c r="B64" s="9">
        <f t="shared" si="1"/>
        <v>0</v>
      </c>
      <c r="C64" s="12"/>
      <c r="D64" s="12"/>
      <c r="E64" s="10">
        <f t="shared" ca="1" si="5"/>
        <v>0.44794556787401674</v>
      </c>
      <c r="F64" s="10">
        <f t="shared" si="2"/>
        <v>1</v>
      </c>
      <c r="G64" s="10">
        <f t="shared" ca="1" si="3"/>
        <v>0.44794556787401674</v>
      </c>
      <c r="H64" s="10">
        <f t="shared" ca="1" si="4"/>
        <v>163</v>
      </c>
      <c r="I64" s="34" t="s">
        <v>147</v>
      </c>
      <c r="J64" s="34" t="s">
        <v>307</v>
      </c>
      <c r="K64" s="34">
        <v>73</v>
      </c>
      <c r="L64" s="34">
        <v>1</v>
      </c>
      <c r="M64" s="71" t="s">
        <v>349</v>
      </c>
      <c r="N64" s="34">
        <v>1</v>
      </c>
      <c r="O64" s="34"/>
      <c r="P64" s="71" t="s">
        <v>137</v>
      </c>
      <c r="Q64" s="35" t="s">
        <v>166</v>
      </c>
    </row>
    <row r="65" spans="1:17" s="9" customFormat="1" ht="14.45" customHeight="1" x14ac:dyDescent="0.15">
      <c r="A65" s="9">
        <f t="shared" ca="1" si="0"/>
        <v>243</v>
      </c>
      <c r="B65" s="9">
        <f t="shared" si="1"/>
        <v>0</v>
      </c>
      <c r="C65" s="12"/>
      <c r="D65" s="12"/>
      <c r="E65" s="10">
        <f t="shared" ca="1" si="5"/>
        <v>0.20553407540596502</v>
      </c>
      <c r="F65" s="10">
        <f t="shared" si="2"/>
        <v>1</v>
      </c>
      <c r="G65" s="10">
        <f t="shared" ca="1" si="3"/>
        <v>0.20553407540596502</v>
      </c>
      <c r="H65" s="10">
        <f t="shared" ca="1" si="4"/>
        <v>243</v>
      </c>
      <c r="I65" s="34" t="s">
        <v>147</v>
      </c>
      <c r="J65" s="34" t="s">
        <v>307</v>
      </c>
      <c r="K65" s="34">
        <v>73</v>
      </c>
      <c r="L65" s="34">
        <v>2</v>
      </c>
      <c r="M65" s="71" t="s">
        <v>350</v>
      </c>
      <c r="N65" s="34">
        <v>2</v>
      </c>
      <c r="O65" s="34"/>
      <c r="P65" s="71" t="s">
        <v>167</v>
      </c>
      <c r="Q65" s="35" t="s">
        <v>166</v>
      </c>
    </row>
    <row r="66" spans="1:17" s="9" customFormat="1" ht="14.45" customHeight="1" x14ac:dyDescent="0.15">
      <c r="A66" s="9">
        <f t="shared" ca="1" si="0"/>
        <v>12</v>
      </c>
      <c r="B66" s="9">
        <f t="shared" si="1"/>
        <v>0</v>
      </c>
      <c r="C66" s="12"/>
      <c r="D66" s="12"/>
      <c r="E66" s="10">
        <f t="shared" ca="1" si="5"/>
        <v>0.95235125428909417</v>
      </c>
      <c r="F66" s="10">
        <f t="shared" si="2"/>
        <v>1</v>
      </c>
      <c r="G66" s="10">
        <f t="shared" ca="1" si="3"/>
        <v>0.95235125428909417</v>
      </c>
      <c r="H66" s="10">
        <f t="shared" ca="1" si="4"/>
        <v>12</v>
      </c>
      <c r="I66" s="34" t="s">
        <v>147</v>
      </c>
      <c r="J66" s="34" t="s">
        <v>307</v>
      </c>
      <c r="K66" s="34">
        <v>73</v>
      </c>
      <c r="L66" s="34">
        <v>3</v>
      </c>
      <c r="M66" s="71" t="s">
        <v>351</v>
      </c>
      <c r="N66" s="34">
        <v>3</v>
      </c>
      <c r="O66" s="34"/>
      <c r="P66" s="71" t="s">
        <v>168</v>
      </c>
      <c r="Q66" s="35" t="s">
        <v>166</v>
      </c>
    </row>
    <row r="67" spans="1:17" s="9" customFormat="1" ht="14.45" customHeight="1" x14ac:dyDescent="0.15">
      <c r="A67" s="9">
        <f t="shared" ca="1" si="0"/>
        <v>201</v>
      </c>
      <c r="B67" s="9">
        <f t="shared" si="1"/>
        <v>0</v>
      </c>
      <c r="C67" s="12"/>
      <c r="D67" s="12"/>
      <c r="E67" s="10">
        <f t="shared" ca="1" si="5"/>
        <v>0.32707584027014203</v>
      </c>
      <c r="F67" s="10">
        <f t="shared" si="2"/>
        <v>1</v>
      </c>
      <c r="G67" s="10">
        <f t="shared" ca="1" si="3"/>
        <v>0.32707584027014203</v>
      </c>
      <c r="H67" s="10">
        <f t="shared" ca="1" si="4"/>
        <v>201</v>
      </c>
      <c r="I67" s="34" t="s">
        <v>147</v>
      </c>
      <c r="J67" s="34" t="s">
        <v>307</v>
      </c>
      <c r="K67" s="34">
        <v>73</v>
      </c>
      <c r="L67" s="34">
        <v>4</v>
      </c>
      <c r="M67" s="71" t="s">
        <v>352</v>
      </c>
      <c r="N67" s="34">
        <v>4</v>
      </c>
      <c r="O67" s="34"/>
      <c r="P67" s="71" t="s">
        <v>169</v>
      </c>
      <c r="Q67" s="35" t="s">
        <v>166</v>
      </c>
    </row>
    <row r="68" spans="1:17" s="9" customFormat="1" ht="14.45" customHeight="1" x14ac:dyDescent="0.15">
      <c r="A68" s="9">
        <f t="shared" ca="1" si="0"/>
        <v>225</v>
      </c>
      <c r="B68" s="9">
        <f t="shared" si="1"/>
        <v>0</v>
      </c>
      <c r="C68" s="12"/>
      <c r="D68" s="12"/>
      <c r="E68" s="10">
        <f t="shared" ca="1" si="5"/>
        <v>0.25838460449902034</v>
      </c>
      <c r="F68" s="10">
        <f t="shared" si="2"/>
        <v>1</v>
      </c>
      <c r="G68" s="10">
        <f t="shared" ca="1" si="3"/>
        <v>0.25838460449902034</v>
      </c>
      <c r="H68" s="10">
        <f t="shared" ca="1" si="4"/>
        <v>225</v>
      </c>
      <c r="I68" s="34" t="s">
        <v>147</v>
      </c>
      <c r="J68" s="34" t="s">
        <v>307</v>
      </c>
      <c r="K68" s="34">
        <v>73</v>
      </c>
      <c r="L68" s="34">
        <v>5</v>
      </c>
      <c r="M68" s="71" t="s">
        <v>353</v>
      </c>
      <c r="N68" s="34">
        <v>5</v>
      </c>
      <c r="O68" s="34"/>
      <c r="P68" s="71" t="s">
        <v>170</v>
      </c>
      <c r="Q68" s="35" t="s">
        <v>166</v>
      </c>
    </row>
    <row r="69" spans="1:17" s="9" customFormat="1" ht="14.45" customHeight="1" x14ac:dyDescent="0.15">
      <c r="A69" s="9">
        <f t="shared" ca="1" si="0"/>
        <v>194</v>
      </c>
      <c r="B69" s="9">
        <f t="shared" si="1"/>
        <v>0</v>
      </c>
      <c r="C69" s="12"/>
      <c r="D69" s="12"/>
      <c r="E69" s="10">
        <f t="shared" ca="1" si="5"/>
        <v>0.35516886017221339</v>
      </c>
      <c r="F69" s="10">
        <f t="shared" si="2"/>
        <v>1</v>
      </c>
      <c r="G69" s="10">
        <f t="shared" ca="1" si="3"/>
        <v>0.35516886017221339</v>
      </c>
      <c r="H69" s="10">
        <f t="shared" ca="1" si="4"/>
        <v>194</v>
      </c>
      <c r="I69" s="34" t="s">
        <v>147</v>
      </c>
      <c r="J69" s="34" t="s">
        <v>307</v>
      </c>
      <c r="K69" s="34">
        <v>73</v>
      </c>
      <c r="L69" s="34">
        <v>6</v>
      </c>
      <c r="M69" s="71" t="s">
        <v>354</v>
      </c>
      <c r="N69" s="34">
        <v>6</v>
      </c>
      <c r="O69" s="34"/>
      <c r="P69" s="71" t="s">
        <v>171</v>
      </c>
      <c r="Q69" s="35" t="s">
        <v>166</v>
      </c>
    </row>
    <row r="70" spans="1:17" s="9" customFormat="1" ht="14.45" customHeight="1" x14ac:dyDescent="0.15">
      <c r="A70" s="9">
        <f t="shared" ca="1" si="0"/>
        <v>139</v>
      </c>
      <c r="B70" s="9">
        <f t="shared" si="1"/>
        <v>0</v>
      </c>
      <c r="C70" s="12"/>
      <c r="D70" s="12"/>
      <c r="E70" s="10">
        <f t="shared" ca="1" si="5"/>
        <v>0.51456485812979502</v>
      </c>
      <c r="F70" s="10">
        <f t="shared" si="2"/>
        <v>1</v>
      </c>
      <c r="G70" s="10">
        <f t="shared" ca="1" si="3"/>
        <v>0.51456485812979502</v>
      </c>
      <c r="H70" s="10">
        <f t="shared" ca="1" si="4"/>
        <v>139</v>
      </c>
      <c r="I70" s="34" t="s">
        <v>147</v>
      </c>
      <c r="J70" s="34" t="s">
        <v>307</v>
      </c>
      <c r="K70" s="34">
        <v>73</v>
      </c>
      <c r="L70" s="34">
        <v>7</v>
      </c>
      <c r="M70" s="71" t="s">
        <v>355</v>
      </c>
      <c r="N70" s="34">
        <v>7</v>
      </c>
      <c r="O70" s="34"/>
      <c r="P70" s="71" t="s">
        <v>172</v>
      </c>
      <c r="Q70" s="35" t="s">
        <v>166</v>
      </c>
    </row>
    <row r="71" spans="1:17" s="9" customFormat="1" ht="14.45" customHeight="1" x14ac:dyDescent="0.15">
      <c r="A71" s="9">
        <f t="shared" ca="1" si="0"/>
        <v>112</v>
      </c>
      <c r="B71" s="9">
        <f t="shared" si="1"/>
        <v>0</v>
      </c>
      <c r="C71" s="12"/>
      <c r="D71" s="12"/>
      <c r="E71" s="10">
        <f t="shared" ca="1" si="5"/>
        <v>0.62426626691123022</v>
      </c>
      <c r="F71" s="10">
        <f t="shared" si="2"/>
        <v>1</v>
      </c>
      <c r="G71" s="10">
        <f t="shared" ca="1" si="3"/>
        <v>0.62426626691123022</v>
      </c>
      <c r="H71" s="10">
        <f t="shared" ca="1" si="4"/>
        <v>112</v>
      </c>
      <c r="I71" s="34" t="s">
        <v>147</v>
      </c>
      <c r="J71" s="34" t="s">
        <v>307</v>
      </c>
      <c r="K71" s="34">
        <v>73</v>
      </c>
      <c r="L71" s="34">
        <v>8</v>
      </c>
      <c r="M71" s="71" t="s">
        <v>356</v>
      </c>
      <c r="N71" s="34">
        <v>8</v>
      </c>
      <c r="O71" s="34"/>
      <c r="P71" s="71" t="s">
        <v>173</v>
      </c>
      <c r="Q71" s="35"/>
    </row>
    <row r="72" spans="1:17" s="9" customFormat="1" ht="14.45" customHeight="1" x14ac:dyDescent="0.15">
      <c r="A72" s="9">
        <f t="shared" ca="1" si="0"/>
        <v>5</v>
      </c>
      <c r="B72" s="9">
        <f t="shared" si="1"/>
        <v>0</v>
      </c>
      <c r="C72" s="12"/>
      <c r="D72" s="12"/>
      <c r="E72" s="10">
        <f t="shared" ca="1" si="5"/>
        <v>0.98356828452829004</v>
      </c>
      <c r="F72" s="10">
        <f t="shared" si="2"/>
        <v>1</v>
      </c>
      <c r="G72" s="10">
        <f t="shared" ca="1" si="3"/>
        <v>0.98356828452829004</v>
      </c>
      <c r="H72" s="10">
        <f t="shared" ca="1" si="4"/>
        <v>5</v>
      </c>
      <c r="I72" s="34" t="s">
        <v>147</v>
      </c>
      <c r="J72" s="34" t="s">
        <v>307</v>
      </c>
      <c r="K72" s="34">
        <v>73</v>
      </c>
      <c r="L72" s="34">
        <v>9</v>
      </c>
      <c r="M72" s="71" t="s">
        <v>357</v>
      </c>
      <c r="N72" s="34">
        <v>9</v>
      </c>
      <c r="O72" s="34"/>
      <c r="P72" s="71" t="s">
        <v>358</v>
      </c>
      <c r="Q72" s="35"/>
    </row>
    <row r="73" spans="1:17" s="9" customFormat="1" ht="14.45" customHeight="1" x14ac:dyDescent="0.15">
      <c r="A73" s="9">
        <f t="shared" ca="1" si="0"/>
        <v>239</v>
      </c>
      <c r="B73" s="9">
        <f t="shared" si="1"/>
        <v>0</v>
      </c>
      <c r="C73" s="12"/>
      <c r="D73" s="12"/>
      <c r="E73" s="10">
        <f t="shared" ca="1" si="5"/>
        <v>0.21677477989651006</v>
      </c>
      <c r="F73" s="10">
        <f t="shared" si="2"/>
        <v>1</v>
      </c>
      <c r="G73" s="10">
        <f t="shared" ca="1" si="3"/>
        <v>0.21677477989651006</v>
      </c>
      <c r="H73" s="10">
        <f t="shared" ca="1" si="4"/>
        <v>239</v>
      </c>
      <c r="I73" s="34" t="s">
        <v>147</v>
      </c>
      <c r="J73" s="34" t="s">
        <v>307</v>
      </c>
      <c r="K73" s="34">
        <v>73</v>
      </c>
      <c r="L73" s="34">
        <v>10</v>
      </c>
      <c r="M73" s="71" t="s">
        <v>359</v>
      </c>
      <c r="N73" s="34">
        <v>10</v>
      </c>
      <c r="O73" s="34"/>
      <c r="P73" s="71" t="s">
        <v>360</v>
      </c>
      <c r="Q73" s="35"/>
    </row>
    <row r="74" spans="1:17" s="9" customFormat="1" ht="14.45" customHeight="1" x14ac:dyDescent="0.15">
      <c r="A74" s="9">
        <f t="shared" ca="1" si="0"/>
        <v>49</v>
      </c>
      <c r="B74" s="9">
        <f t="shared" si="1"/>
        <v>0</v>
      </c>
      <c r="C74" s="12"/>
      <c r="D74" s="12"/>
      <c r="E74" s="10">
        <f t="shared" ca="1" si="5"/>
        <v>0.82312003869501371</v>
      </c>
      <c r="F74" s="10">
        <f t="shared" si="2"/>
        <v>1</v>
      </c>
      <c r="G74" s="10">
        <f t="shared" ca="1" si="3"/>
        <v>0.82312003869501371</v>
      </c>
      <c r="H74" s="10">
        <f t="shared" ca="1" si="4"/>
        <v>49</v>
      </c>
      <c r="I74" s="34" t="s">
        <v>147</v>
      </c>
      <c r="J74" s="34" t="s">
        <v>307</v>
      </c>
      <c r="K74" s="34">
        <v>73</v>
      </c>
      <c r="L74" s="34">
        <v>11</v>
      </c>
      <c r="M74" s="71" t="s">
        <v>361</v>
      </c>
      <c r="N74" s="34">
        <v>11</v>
      </c>
      <c r="O74" s="34"/>
      <c r="P74" s="71" t="s">
        <v>362</v>
      </c>
      <c r="Q74" s="35"/>
    </row>
    <row r="75" spans="1:17" s="9" customFormat="1" ht="14.45" customHeight="1" x14ac:dyDescent="0.15">
      <c r="A75" s="9">
        <f t="shared" ca="1" si="0"/>
        <v>9</v>
      </c>
      <c r="B75" s="9">
        <f t="shared" si="1"/>
        <v>0</v>
      </c>
      <c r="C75" s="12"/>
      <c r="D75" s="12"/>
      <c r="E75" s="10">
        <f t="shared" ca="1" si="5"/>
        <v>0.96381735947527192</v>
      </c>
      <c r="F75" s="10">
        <f t="shared" ref="F75:F138" si="6">IF($C$8=C75,1,0)</f>
        <v>1</v>
      </c>
      <c r="G75" s="10">
        <f t="shared" ref="G75:G138" ca="1" si="7">E75*F75</f>
        <v>0.96381735947527192</v>
      </c>
      <c r="H75" s="10">
        <f t="shared" ca="1" si="4"/>
        <v>9</v>
      </c>
      <c r="I75" s="34" t="s">
        <v>147</v>
      </c>
      <c r="J75" s="34" t="s">
        <v>307</v>
      </c>
      <c r="K75" s="34">
        <v>73</v>
      </c>
      <c r="L75" s="34">
        <v>12</v>
      </c>
      <c r="M75" s="71" t="s">
        <v>363</v>
      </c>
      <c r="N75" s="34">
        <v>12</v>
      </c>
      <c r="O75" s="34"/>
      <c r="P75" s="71" t="s">
        <v>364</v>
      </c>
      <c r="Q75" s="35"/>
    </row>
    <row r="76" spans="1:17" s="9" customFormat="1" ht="14.45" customHeight="1" x14ac:dyDescent="0.15">
      <c r="A76" s="9">
        <f t="shared" ref="A76:A139" ca="1" si="8">C76*1000+H76</f>
        <v>293</v>
      </c>
      <c r="B76" s="9">
        <f t="shared" ref="B76:B139" si="9">C76*1000+D76</f>
        <v>0</v>
      </c>
      <c r="C76" s="12"/>
      <c r="D76" s="12"/>
      <c r="E76" s="10">
        <f t="shared" ref="E76:E139" ca="1" si="10">RAND()</f>
        <v>4.383747144484329E-2</v>
      </c>
      <c r="F76" s="10">
        <f t="shared" si="6"/>
        <v>1</v>
      </c>
      <c r="G76" s="10">
        <f t="shared" ca="1" si="7"/>
        <v>4.383747144484329E-2</v>
      </c>
      <c r="H76" s="10">
        <f t="shared" ref="H76:H139" ca="1" si="11">RANK(G76,G$11:G$319)</f>
        <v>293</v>
      </c>
      <c r="I76" s="34" t="s">
        <v>147</v>
      </c>
      <c r="J76" s="34" t="s">
        <v>307</v>
      </c>
      <c r="K76" s="34">
        <v>73</v>
      </c>
      <c r="L76" s="34">
        <v>13</v>
      </c>
      <c r="M76" s="71" t="s">
        <v>365</v>
      </c>
      <c r="N76" s="34">
        <v>13</v>
      </c>
      <c r="O76" s="34"/>
      <c r="P76" s="71" t="s">
        <v>366</v>
      </c>
      <c r="Q76" s="35"/>
    </row>
    <row r="77" spans="1:17" s="9" customFormat="1" ht="14.45" customHeight="1" x14ac:dyDescent="0.15">
      <c r="A77" s="9">
        <f t="shared" ca="1" si="8"/>
        <v>58</v>
      </c>
      <c r="B77" s="9">
        <f t="shared" si="9"/>
        <v>0</v>
      </c>
      <c r="C77" s="12"/>
      <c r="D77" s="12"/>
      <c r="E77" s="10">
        <f t="shared" ca="1" si="10"/>
        <v>0.79052472338467283</v>
      </c>
      <c r="F77" s="10">
        <f t="shared" si="6"/>
        <v>1</v>
      </c>
      <c r="G77" s="10">
        <f t="shared" ca="1" si="7"/>
        <v>0.79052472338467283</v>
      </c>
      <c r="H77" s="10">
        <f t="shared" ca="1" si="11"/>
        <v>58</v>
      </c>
      <c r="I77" s="34" t="s">
        <v>147</v>
      </c>
      <c r="J77" s="34" t="s">
        <v>307</v>
      </c>
      <c r="K77" s="34">
        <v>73</v>
      </c>
      <c r="L77" s="34">
        <v>14</v>
      </c>
      <c r="M77" s="71" t="s">
        <v>367</v>
      </c>
      <c r="N77" s="34">
        <v>14</v>
      </c>
      <c r="O77" s="34"/>
      <c r="P77" s="71" t="s">
        <v>368</v>
      </c>
      <c r="Q77" s="35"/>
    </row>
    <row r="78" spans="1:17" s="9" customFormat="1" ht="14.45" customHeight="1" x14ac:dyDescent="0.15">
      <c r="A78" s="9">
        <f t="shared" ca="1" si="8"/>
        <v>47</v>
      </c>
      <c r="B78" s="9">
        <f t="shared" si="9"/>
        <v>0</v>
      </c>
      <c r="C78" s="12"/>
      <c r="D78" s="12"/>
      <c r="E78" s="10">
        <f t="shared" ca="1" si="10"/>
        <v>0.82511814586689347</v>
      </c>
      <c r="F78" s="10">
        <f t="shared" si="6"/>
        <v>1</v>
      </c>
      <c r="G78" s="10">
        <f t="shared" ca="1" si="7"/>
        <v>0.82511814586689347</v>
      </c>
      <c r="H78" s="10">
        <f t="shared" ca="1" si="11"/>
        <v>47</v>
      </c>
      <c r="I78" s="34" t="s">
        <v>147</v>
      </c>
      <c r="J78" s="34" t="s">
        <v>307</v>
      </c>
      <c r="K78" s="34">
        <v>73</v>
      </c>
      <c r="L78" s="34">
        <v>15</v>
      </c>
      <c r="M78" s="71" t="s">
        <v>369</v>
      </c>
      <c r="N78" s="34">
        <v>15</v>
      </c>
      <c r="O78" s="34"/>
      <c r="P78" s="71" t="s">
        <v>370</v>
      </c>
      <c r="Q78" s="35"/>
    </row>
    <row r="79" spans="1:17" s="9" customFormat="1" ht="14.45" customHeight="1" x14ac:dyDescent="0.15">
      <c r="A79" s="9">
        <f t="shared" ca="1" si="8"/>
        <v>74</v>
      </c>
      <c r="B79" s="9">
        <f t="shared" si="9"/>
        <v>0</v>
      </c>
      <c r="C79" s="12"/>
      <c r="D79" s="12"/>
      <c r="E79" s="10">
        <f t="shared" ca="1" si="10"/>
        <v>0.75401398250346219</v>
      </c>
      <c r="F79" s="10">
        <f t="shared" si="6"/>
        <v>1</v>
      </c>
      <c r="G79" s="10">
        <f t="shared" ca="1" si="7"/>
        <v>0.75401398250346219</v>
      </c>
      <c r="H79" s="10">
        <f t="shared" ca="1" si="11"/>
        <v>74</v>
      </c>
      <c r="I79" s="34" t="s">
        <v>147</v>
      </c>
      <c r="J79" s="34" t="s">
        <v>307</v>
      </c>
      <c r="K79" s="34">
        <v>73</v>
      </c>
      <c r="L79" s="34">
        <v>16</v>
      </c>
      <c r="M79" s="71" t="s">
        <v>371</v>
      </c>
      <c r="N79" s="34">
        <v>16</v>
      </c>
      <c r="O79" s="34"/>
      <c r="P79" s="71" t="s">
        <v>372</v>
      </c>
      <c r="Q79" s="35"/>
    </row>
    <row r="80" spans="1:17" s="9" customFormat="1" ht="14.45" customHeight="1" x14ac:dyDescent="0.15">
      <c r="A80" s="9">
        <f t="shared" ca="1" si="8"/>
        <v>207</v>
      </c>
      <c r="B80" s="9">
        <f t="shared" si="9"/>
        <v>0</v>
      </c>
      <c r="C80" s="12"/>
      <c r="D80" s="12"/>
      <c r="E80" s="10">
        <f t="shared" ca="1" si="10"/>
        <v>0.31754342568178529</v>
      </c>
      <c r="F80" s="10">
        <f t="shared" si="6"/>
        <v>1</v>
      </c>
      <c r="G80" s="10">
        <f t="shared" ca="1" si="7"/>
        <v>0.31754342568178529</v>
      </c>
      <c r="H80" s="10">
        <f t="shared" ca="1" si="11"/>
        <v>207</v>
      </c>
      <c r="I80" s="34" t="s">
        <v>147</v>
      </c>
      <c r="J80" s="34" t="s">
        <v>307</v>
      </c>
      <c r="K80" s="34">
        <v>73</v>
      </c>
      <c r="L80" s="34">
        <v>17</v>
      </c>
      <c r="M80" s="71" t="s">
        <v>373</v>
      </c>
      <c r="N80" s="34">
        <v>17</v>
      </c>
      <c r="O80" s="34"/>
      <c r="P80" s="71" t="s">
        <v>374</v>
      </c>
      <c r="Q80" s="35"/>
    </row>
    <row r="81" spans="1:17" s="9" customFormat="1" ht="14.45" customHeight="1" x14ac:dyDescent="0.15">
      <c r="A81" s="9">
        <f t="shared" ca="1" si="8"/>
        <v>107</v>
      </c>
      <c r="B81" s="9">
        <f t="shared" si="9"/>
        <v>0</v>
      </c>
      <c r="C81" s="12"/>
      <c r="D81" s="12"/>
      <c r="E81" s="10">
        <f t="shared" ca="1" si="10"/>
        <v>0.63435793898685122</v>
      </c>
      <c r="F81" s="10">
        <f t="shared" si="6"/>
        <v>1</v>
      </c>
      <c r="G81" s="10">
        <f t="shared" ca="1" si="7"/>
        <v>0.63435793898685122</v>
      </c>
      <c r="H81" s="10">
        <f t="shared" ca="1" si="11"/>
        <v>107</v>
      </c>
      <c r="I81" s="90"/>
      <c r="J81" s="91"/>
      <c r="K81" s="92"/>
      <c r="L81" s="92" t="s">
        <v>632</v>
      </c>
      <c r="M81" s="97"/>
      <c r="N81" s="90"/>
      <c r="O81" s="90"/>
      <c r="P81" s="97"/>
      <c r="Q81" s="98"/>
    </row>
    <row r="82" spans="1:17" s="9" customFormat="1" ht="14.45" customHeight="1" x14ac:dyDescent="0.15">
      <c r="A82" s="9">
        <f t="shared" ca="1" si="8"/>
        <v>36</v>
      </c>
      <c r="B82" s="9">
        <f t="shared" si="9"/>
        <v>0</v>
      </c>
      <c r="C82" s="12"/>
      <c r="D82" s="12"/>
      <c r="E82" s="10">
        <f t="shared" ca="1" si="10"/>
        <v>0.87736455479978481</v>
      </c>
      <c r="F82" s="10">
        <f t="shared" si="6"/>
        <v>1</v>
      </c>
      <c r="G82" s="10">
        <f t="shared" ca="1" si="7"/>
        <v>0.87736455479978481</v>
      </c>
      <c r="H82" s="10">
        <f t="shared" ca="1" si="11"/>
        <v>36</v>
      </c>
      <c r="I82" s="34" t="s">
        <v>147</v>
      </c>
      <c r="J82" s="34" t="s">
        <v>307</v>
      </c>
      <c r="K82" s="34">
        <v>74</v>
      </c>
      <c r="L82" s="34">
        <v>1</v>
      </c>
      <c r="M82" s="71" t="s">
        <v>375</v>
      </c>
      <c r="N82" s="34">
        <v>1</v>
      </c>
      <c r="O82" s="34"/>
      <c r="P82" s="35" t="s">
        <v>59</v>
      </c>
      <c r="Q82" s="35" t="s">
        <v>176</v>
      </c>
    </row>
    <row r="83" spans="1:17" s="9" customFormat="1" ht="14.45" customHeight="1" x14ac:dyDescent="0.15">
      <c r="A83" s="9">
        <f t="shared" ca="1" si="8"/>
        <v>24</v>
      </c>
      <c r="B83" s="9">
        <f t="shared" si="9"/>
        <v>0</v>
      </c>
      <c r="C83" s="12"/>
      <c r="D83" s="12"/>
      <c r="E83" s="10">
        <f t="shared" ca="1" si="10"/>
        <v>0.92075797198181508</v>
      </c>
      <c r="F83" s="10">
        <f t="shared" si="6"/>
        <v>1</v>
      </c>
      <c r="G83" s="10">
        <f t="shared" ca="1" si="7"/>
        <v>0.92075797198181508</v>
      </c>
      <c r="H83" s="10">
        <f t="shared" ca="1" si="11"/>
        <v>24</v>
      </c>
      <c r="I83" s="34" t="s">
        <v>147</v>
      </c>
      <c r="J83" s="34" t="s">
        <v>307</v>
      </c>
      <c r="K83" s="34">
        <v>74</v>
      </c>
      <c r="L83" s="34">
        <v>2</v>
      </c>
      <c r="M83" s="71" t="s">
        <v>376</v>
      </c>
      <c r="N83" s="34">
        <v>2</v>
      </c>
      <c r="O83" s="34"/>
      <c r="P83" s="35" t="s">
        <v>142</v>
      </c>
      <c r="Q83" s="35"/>
    </row>
    <row r="84" spans="1:17" s="9" customFormat="1" ht="14.45" customHeight="1" x14ac:dyDescent="0.15">
      <c r="A84" s="9">
        <f t="shared" ca="1" si="8"/>
        <v>140</v>
      </c>
      <c r="B84" s="9">
        <f t="shared" si="9"/>
        <v>0</v>
      </c>
      <c r="C84" s="12"/>
      <c r="D84" s="12"/>
      <c r="E84" s="10">
        <f t="shared" ca="1" si="10"/>
        <v>0.51139006048954361</v>
      </c>
      <c r="F84" s="10">
        <f t="shared" si="6"/>
        <v>1</v>
      </c>
      <c r="G84" s="10">
        <f t="shared" ca="1" si="7"/>
        <v>0.51139006048954361</v>
      </c>
      <c r="H84" s="10">
        <f t="shared" ca="1" si="11"/>
        <v>140</v>
      </c>
      <c r="I84" s="34" t="s">
        <v>147</v>
      </c>
      <c r="J84" s="34" t="s">
        <v>307</v>
      </c>
      <c r="K84" s="34">
        <v>74</v>
      </c>
      <c r="L84" s="34">
        <v>3</v>
      </c>
      <c r="M84" s="71" t="s">
        <v>377</v>
      </c>
      <c r="N84" s="34">
        <v>3</v>
      </c>
      <c r="O84" s="34"/>
      <c r="P84" s="35" t="s">
        <v>245</v>
      </c>
      <c r="Q84" s="35"/>
    </row>
    <row r="85" spans="1:17" s="9" customFormat="1" ht="14.45" customHeight="1" x14ac:dyDescent="0.15">
      <c r="A85" s="9">
        <f t="shared" ca="1" si="8"/>
        <v>213</v>
      </c>
      <c r="B85" s="9">
        <f t="shared" si="9"/>
        <v>0</v>
      </c>
      <c r="C85" s="12"/>
      <c r="D85" s="12"/>
      <c r="E85" s="10">
        <f t="shared" ca="1" si="10"/>
        <v>0.29291894159285947</v>
      </c>
      <c r="F85" s="10">
        <f t="shared" si="6"/>
        <v>1</v>
      </c>
      <c r="G85" s="10">
        <f t="shared" ca="1" si="7"/>
        <v>0.29291894159285947</v>
      </c>
      <c r="H85" s="10">
        <f t="shared" ca="1" si="11"/>
        <v>213</v>
      </c>
      <c r="I85" s="34" t="s">
        <v>147</v>
      </c>
      <c r="J85" s="34" t="s">
        <v>307</v>
      </c>
      <c r="K85" s="34">
        <v>74</v>
      </c>
      <c r="L85" s="34">
        <v>4</v>
      </c>
      <c r="M85" s="71" t="s">
        <v>378</v>
      </c>
      <c r="N85" s="34">
        <v>4</v>
      </c>
      <c r="O85" s="34"/>
      <c r="P85" s="35" t="s">
        <v>60</v>
      </c>
      <c r="Q85" s="35"/>
    </row>
    <row r="86" spans="1:17" s="9" customFormat="1" ht="14.45" customHeight="1" x14ac:dyDescent="0.15">
      <c r="A86" s="9">
        <f t="shared" ca="1" si="8"/>
        <v>131</v>
      </c>
      <c r="B86" s="9">
        <f t="shared" si="9"/>
        <v>0</v>
      </c>
      <c r="C86" s="12"/>
      <c r="D86" s="12"/>
      <c r="E86" s="10">
        <f t="shared" ca="1" si="10"/>
        <v>0.54561057730203932</v>
      </c>
      <c r="F86" s="10">
        <f t="shared" si="6"/>
        <v>1</v>
      </c>
      <c r="G86" s="10">
        <f t="shared" ca="1" si="7"/>
        <v>0.54561057730203932</v>
      </c>
      <c r="H86" s="10">
        <f t="shared" ca="1" si="11"/>
        <v>131</v>
      </c>
      <c r="I86" s="34" t="s">
        <v>147</v>
      </c>
      <c r="J86" s="34" t="s">
        <v>307</v>
      </c>
      <c r="K86" s="34">
        <v>74</v>
      </c>
      <c r="L86" s="34">
        <v>5</v>
      </c>
      <c r="M86" s="71" t="s">
        <v>379</v>
      </c>
      <c r="N86" s="34">
        <v>5</v>
      </c>
      <c r="O86" s="34"/>
      <c r="P86" s="35" t="s">
        <v>186</v>
      </c>
      <c r="Q86" s="35"/>
    </row>
    <row r="87" spans="1:17" s="9" customFormat="1" ht="14.45" customHeight="1" x14ac:dyDescent="0.15">
      <c r="A87" s="9">
        <f t="shared" ca="1" si="8"/>
        <v>98</v>
      </c>
      <c r="B87" s="9">
        <f t="shared" si="9"/>
        <v>0</v>
      </c>
      <c r="C87" s="12"/>
      <c r="D87" s="12"/>
      <c r="E87" s="10">
        <f t="shared" ca="1" si="10"/>
        <v>0.66252098985772701</v>
      </c>
      <c r="F87" s="10">
        <f t="shared" si="6"/>
        <v>1</v>
      </c>
      <c r="G87" s="10">
        <f t="shared" ca="1" si="7"/>
        <v>0.66252098985772701</v>
      </c>
      <c r="H87" s="10">
        <f t="shared" ca="1" si="11"/>
        <v>98</v>
      </c>
      <c r="I87" s="34" t="s">
        <v>147</v>
      </c>
      <c r="J87" s="34" t="s">
        <v>307</v>
      </c>
      <c r="K87" s="34">
        <v>74</v>
      </c>
      <c r="L87" s="34">
        <v>6</v>
      </c>
      <c r="M87" s="71" t="s">
        <v>380</v>
      </c>
      <c r="N87" s="34">
        <v>6</v>
      </c>
      <c r="O87" s="34"/>
      <c r="P87" s="35" t="s">
        <v>187</v>
      </c>
      <c r="Q87" s="35"/>
    </row>
    <row r="88" spans="1:17" s="9" customFormat="1" ht="14.45" customHeight="1" x14ac:dyDescent="0.15">
      <c r="A88" s="9">
        <f t="shared" ca="1" si="8"/>
        <v>176</v>
      </c>
      <c r="B88" s="9">
        <f t="shared" si="9"/>
        <v>0</v>
      </c>
      <c r="C88" s="12"/>
      <c r="D88" s="12"/>
      <c r="E88" s="10">
        <f t="shared" ca="1" si="10"/>
        <v>0.41760522127254829</v>
      </c>
      <c r="F88" s="10">
        <f t="shared" si="6"/>
        <v>1</v>
      </c>
      <c r="G88" s="10">
        <f t="shared" ca="1" si="7"/>
        <v>0.41760522127254829</v>
      </c>
      <c r="H88" s="10">
        <f t="shared" ca="1" si="11"/>
        <v>176</v>
      </c>
      <c r="I88" s="34" t="s">
        <v>147</v>
      </c>
      <c r="J88" s="34" t="s">
        <v>307</v>
      </c>
      <c r="K88" s="34">
        <v>74</v>
      </c>
      <c r="L88" s="34">
        <v>7</v>
      </c>
      <c r="M88" s="71" t="s">
        <v>381</v>
      </c>
      <c r="N88" s="34">
        <v>7</v>
      </c>
      <c r="O88" s="34"/>
      <c r="P88" s="35" t="s">
        <v>61</v>
      </c>
      <c r="Q88" s="35"/>
    </row>
    <row r="89" spans="1:17" s="9" customFormat="1" ht="14.45" customHeight="1" x14ac:dyDescent="0.15">
      <c r="A89" s="9">
        <f t="shared" ca="1" si="8"/>
        <v>237</v>
      </c>
      <c r="B89" s="9">
        <f t="shared" si="9"/>
        <v>0</v>
      </c>
      <c r="C89" s="12"/>
      <c r="D89" s="12"/>
      <c r="E89" s="10">
        <f t="shared" ca="1" si="10"/>
        <v>0.21992688614560207</v>
      </c>
      <c r="F89" s="10">
        <f t="shared" si="6"/>
        <v>1</v>
      </c>
      <c r="G89" s="10">
        <f t="shared" ca="1" si="7"/>
        <v>0.21992688614560207</v>
      </c>
      <c r="H89" s="10">
        <f t="shared" ca="1" si="11"/>
        <v>237</v>
      </c>
      <c r="I89" s="34" t="s">
        <v>147</v>
      </c>
      <c r="J89" s="34" t="s">
        <v>307</v>
      </c>
      <c r="K89" s="34">
        <v>74</v>
      </c>
      <c r="L89" s="34">
        <v>8</v>
      </c>
      <c r="M89" s="71" t="s">
        <v>382</v>
      </c>
      <c r="N89" s="34">
        <v>8</v>
      </c>
      <c r="O89" s="34"/>
      <c r="P89" s="35" t="s">
        <v>178</v>
      </c>
      <c r="Q89" s="35" t="s">
        <v>176</v>
      </c>
    </row>
    <row r="90" spans="1:17" s="9" customFormat="1" ht="14.45" customHeight="1" x14ac:dyDescent="0.15">
      <c r="A90" s="9">
        <f t="shared" ca="1" si="8"/>
        <v>144</v>
      </c>
      <c r="B90" s="9">
        <f t="shared" si="9"/>
        <v>0</v>
      </c>
      <c r="C90" s="12"/>
      <c r="D90" s="12"/>
      <c r="E90" s="10">
        <f t="shared" ca="1" si="10"/>
        <v>0.49502426851125958</v>
      </c>
      <c r="F90" s="10">
        <f t="shared" si="6"/>
        <v>1</v>
      </c>
      <c r="G90" s="10">
        <f t="shared" ca="1" si="7"/>
        <v>0.49502426851125958</v>
      </c>
      <c r="H90" s="10">
        <f t="shared" ca="1" si="11"/>
        <v>144</v>
      </c>
      <c r="I90" s="34" t="s">
        <v>147</v>
      </c>
      <c r="J90" s="34" t="s">
        <v>307</v>
      </c>
      <c r="K90" s="34">
        <v>74</v>
      </c>
      <c r="L90" s="34">
        <v>9</v>
      </c>
      <c r="M90" s="71" t="s">
        <v>383</v>
      </c>
      <c r="N90" s="34">
        <v>9</v>
      </c>
      <c r="O90" s="34"/>
      <c r="P90" s="35" t="s">
        <v>175</v>
      </c>
      <c r="Q90" s="35"/>
    </row>
    <row r="91" spans="1:17" s="9" customFormat="1" ht="14.45" customHeight="1" x14ac:dyDescent="0.15">
      <c r="A91" s="9">
        <f t="shared" ca="1" si="8"/>
        <v>77</v>
      </c>
      <c r="B91" s="9">
        <f t="shared" si="9"/>
        <v>0</v>
      </c>
      <c r="C91" s="12"/>
      <c r="D91" s="12"/>
      <c r="E91" s="10">
        <f t="shared" ca="1" si="10"/>
        <v>0.74969524560452205</v>
      </c>
      <c r="F91" s="10">
        <f t="shared" si="6"/>
        <v>1</v>
      </c>
      <c r="G91" s="10">
        <f t="shared" ca="1" si="7"/>
        <v>0.74969524560452205</v>
      </c>
      <c r="H91" s="10">
        <f t="shared" ca="1" si="11"/>
        <v>77</v>
      </c>
      <c r="I91" s="34" t="s">
        <v>147</v>
      </c>
      <c r="J91" s="34" t="s">
        <v>307</v>
      </c>
      <c r="K91" s="34">
        <v>74</v>
      </c>
      <c r="L91" s="34">
        <v>10</v>
      </c>
      <c r="M91" s="71" t="s">
        <v>384</v>
      </c>
      <c r="N91" s="34">
        <v>10</v>
      </c>
      <c r="O91" s="34"/>
      <c r="P91" s="35" t="s">
        <v>179</v>
      </c>
      <c r="Q91" s="35"/>
    </row>
    <row r="92" spans="1:17" s="9" customFormat="1" ht="14.45" customHeight="1" x14ac:dyDescent="0.15">
      <c r="A92" s="9">
        <f t="shared" ca="1" si="8"/>
        <v>80</v>
      </c>
      <c r="B92" s="9">
        <f t="shared" si="9"/>
        <v>0</v>
      </c>
      <c r="C92" s="12"/>
      <c r="D92" s="12"/>
      <c r="E92" s="10">
        <f t="shared" ca="1" si="10"/>
        <v>0.71850046129591527</v>
      </c>
      <c r="F92" s="10">
        <f t="shared" si="6"/>
        <v>1</v>
      </c>
      <c r="G92" s="10">
        <f t="shared" ca="1" si="7"/>
        <v>0.71850046129591527</v>
      </c>
      <c r="H92" s="10">
        <f t="shared" ca="1" si="11"/>
        <v>80</v>
      </c>
      <c r="I92" s="34" t="s">
        <v>147</v>
      </c>
      <c r="J92" s="34" t="s">
        <v>307</v>
      </c>
      <c r="K92" s="34">
        <v>74</v>
      </c>
      <c r="L92" s="34">
        <v>11</v>
      </c>
      <c r="M92" s="71" t="s">
        <v>385</v>
      </c>
      <c r="N92" s="34">
        <v>11</v>
      </c>
      <c r="O92" s="34"/>
      <c r="P92" s="35" t="s">
        <v>62</v>
      </c>
      <c r="Q92" s="35"/>
    </row>
    <row r="93" spans="1:17" s="9" customFormat="1" ht="14.45" customHeight="1" x14ac:dyDescent="0.15">
      <c r="A93" s="9">
        <f t="shared" ca="1" si="8"/>
        <v>43</v>
      </c>
      <c r="B93" s="9">
        <f t="shared" si="9"/>
        <v>0</v>
      </c>
      <c r="C93" s="12"/>
      <c r="D93" s="12"/>
      <c r="E93" s="10">
        <f t="shared" ca="1" si="10"/>
        <v>0.86260434802227659</v>
      </c>
      <c r="F93" s="10">
        <f t="shared" si="6"/>
        <v>1</v>
      </c>
      <c r="G93" s="10">
        <f t="shared" ca="1" si="7"/>
        <v>0.86260434802227659</v>
      </c>
      <c r="H93" s="10">
        <f t="shared" ca="1" si="11"/>
        <v>43</v>
      </c>
      <c r="I93" s="34" t="s">
        <v>147</v>
      </c>
      <c r="J93" s="34" t="s">
        <v>307</v>
      </c>
      <c r="K93" s="34">
        <v>74</v>
      </c>
      <c r="L93" s="34">
        <v>12</v>
      </c>
      <c r="M93" s="71" t="s">
        <v>386</v>
      </c>
      <c r="N93" s="34">
        <v>12</v>
      </c>
      <c r="O93" s="34"/>
      <c r="P93" s="35" t="s">
        <v>63</v>
      </c>
      <c r="Q93" s="35"/>
    </row>
    <row r="94" spans="1:17" s="9" customFormat="1" ht="14.45" customHeight="1" x14ac:dyDescent="0.15">
      <c r="A94" s="9">
        <f t="shared" ca="1" si="8"/>
        <v>200</v>
      </c>
      <c r="B94" s="9">
        <f t="shared" si="9"/>
        <v>0</v>
      </c>
      <c r="C94" s="12"/>
      <c r="D94" s="12"/>
      <c r="E94" s="10">
        <f t="shared" ca="1" si="10"/>
        <v>0.33054950290209473</v>
      </c>
      <c r="F94" s="10">
        <f t="shared" si="6"/>
        <v>1</v>
      </c>
      <c r="G94" s="10">
        <f t="shared" ca="1" si="7"/>
        <v>0.33054950290209473</v>
      </c>
      <c r="H94" s="10">
        <f t="shared" ca="1" si="11"/>
        <v>200</v>
      </c>
      <c r="I94" s="34" t="s">
        <v>147</v>
      </c>
      <c r="J94" s="34" t="s">
        <v>307</v>
      </c>
      <c r="K94" s="34">
        <v>74</v>
      </c>
      <c r="L94" s="34">
        <v>13</v>
      </c>
      <c r="M94" s="71" t="s">
        <v>387</v>
      </c>
      <c r="N94" s="34">
        <v>13</v>
      </c>
      <c r="O94" s="34"/>
      <c r="P94" s="35" t="s">
        <v>64</v>
      </c>
      <c r="Q94" s="35" t="s">
        <v>176</v>
      </c>
    </row>
    <row r="95" spans="1:17" s="9" customFormat="1" ht="14.45" customHeight="1" x14ac:dyDescent="0.15">
      <c r="A95" s="9">
        <f t="shared" ca="1" si="8"/>
        <v>235</v>
      </c>
      <c r="B95" s="9">
        <f t="shared" si="9"/>
        <v>0</v>
      </c>
      <c r="C95" s="12"/>
      <c r="D95" s="12"/>
      <c r="E95" s="10">
        <f t="shared" ca="1" si="10"/>
        <v>0.22296897530929916</v>
      </c>
      <c r="F95" s="10">
        <f t="shared" si="6"/>
        <v>1</v>
      </c>
      <c r="G95" s="10">
        <f t="shared" ca="1" si="7"/>
        <v>0.22296897530929916</v>
      </c>
      <c r="H95" s="10">
        <f t="shared" ca="1" si="11"/>
        <v>235</v>
      </c>
      <c r="I95" s="34" t="s">
        <v>147</v>
      </c>
      <c r="J95" s="34" t="s">
        <v>307</v>
      </c>
      <c r="K95" s="34">
        <v>74</v>
      </c>
      <c r="L95" s="34">
        <v>14</v>
      </c>
      <c r="M95" s="71" t="s">
        <v>388</v>
      </c>
      <c r="N95" s="34">
        <v>14</v>
      </c>
      <c r="O95" s="34"/>
      <c r="P95" s="35" t="s">
        <v>180</v>
      </c>
      <c r="Q95" s="35" t="s">
        <v>177</v>
      </c>
    </row>
    <row r="96" spans="1:17" s="9" customFormat="1" ht="14.45" customHeight="1" x14ac:dyDescent="0.15">
      <c r="A96" s="9">
        <f t="shared" ca="1" si="8"/>
        <v>288</v>
      </c>
      <c r="B96" s="9">
        <f t="shared" si="9"/>
        <v>0</v>
      </c>
      <c r="C96" s="12"/>
      <c r="D96" s="12"/>
      <c r="E96" s="10">
        <f t="shared" ca="1" si="10"/>
        <v>5.1942180035958518E-2</v>
      </c>
      <c r="F96" s="10">
        <f t="shared" si="6"/>
        <v>1</v>
      </c>
      <c r="G96" s="10">
        <f t="shared" ca="1" si="7"/>
        <v>5.1942180035958518E-2</v>
      </c>
      <c r="H96" s="10">
        <f t="shared" ca="1" si="11"/>
        <v>288</v>
      </c>
      <c r="I96" s="34" t="s">
        <v>147</v>
      </c>
      <c r="J96" s="34" t="s">
        <v>307</v>
      </c>
      <c r="K96" s="34">
        <v>74</v>
      </c>
      <c r="L96" s="34">
        <v>15</v>
      </c>
      <c r="M96" s="71" t="s">
        <v>389</v>
      </c>
      <c r="N96" s="34">
        <v>15</v>
      </c>
      <c r="O96" s="34"/>
      <c r="P96" s="35" t="s">
        <v>65</v>
      </c>
      <c r="Q96" s="35"/>
    </row>
    <row r="97" spans="1:17" s="9" customFormat="1" ht="14.45" customHeight="1" x14ac:dyDescent="0.15">
      <c r="A97" s="9">
        <f t="shared" ca="1" si="8"/>
        <v>242</v>
      </c>
      <c r="B97" s="9">
        <f t="shared" si="9"/>
        <v>0</v>
      </c>
      <c r="C97" s="12"/>
      <c r="D97" s="12"/>
      <c r="E97" s="10">
        <f t="shared" ca="1" si="10"/>
        <v>0.21046564214069052</v>
      </c>
      <c r="F97" s="10">
        <f t="shared" si="6"/>
        <v>1</v>
      </c>
      <c r="G97" s="10">
        <f t="shared" ca="1" si="7"/>
        <v>0.21046564214069052</v>
      </c>
      <c r="H97" s="10">
        <f t="shared" ca="1" si="11"/>
        <v>242</v>
      </c>
      <c r="I97" s="34" t="s">
        <v>147</v>
      </c>
      <c r="J97" s="34" t="s">
        <v>307</v>
      </c>
      <c r="K97" s="34">
        <v>74</v>
      </c>
      <c r="L97" s="34">
        <v>16</v>
      </c>
      <c r="M97" s="71" t="s">
        <v>390</v>
      </c>
      <c r="N97" s="34">
        <v>16</v>
      </c>
      <c r="O97" s="96"/>
      <c r="P97" s="35" t="s">
        <v>66</v>
      </c>
      <c r="Q97" s="35" t="s">
        <v>177</v>
      </c>
    </row>
    <row r="98" spans="1:17" s="9" customFormat="1" ht="14.45" customHeight="1" x14ac:dyDescent="0.15">
      <c r="A98" s="9">
        <f t="shared" ca="1" si="8"/>
        <v>182</v>
      </c>
      <c r="B98" s="9">
        <f t="shared" si="9"/>
        <v>0</v>
      </c>
      <c r="C98" s="12"/>
      <c r="D98" s="12"/>
      <c r="E98" s="10">
        <f t="shared" ca="1" si="10"/>
        <v>0.40330656829754175</v>
      </c>
      <c r="F98" s="10">
        <f t="shared" si="6"/>
        <v>1</v>
      </c>
      <c r="G98" s="10">
        <f t="shared" ca="1" si="7"/>
        <v>0.40330656829754175</v>
      </c>
      <c r="H98" s="10">
        <f t="shared" ca="1" si="11"/>
        <v>182</v>
      </c>
      <c r="I98" s="34" t="s">
        <v>147</v>
      </c>
      <c r="J98" s="34" t="s">
        <v>307</v>
      </c>
      <c r="K98" s="34">
        <v>74</v>
      </c>
      <c r="L98" s="34">
        <v>17</v>
      </c>
      <c r="M98" s="71" t="s">
        <v>391</v>
      </c>
      <c r="N98" s="34">
        <v>17</v>
      </c>
      <c r="O98" s="34"/>
      <c r="P98" s="35" t="s">
        <v>181</v>
      </c>
      <c r="Q98" s="35" t="s">
        <v>177</v>
      </c>
    </row>
    <row r="99" spans="1:17" s="9" customFormat="1" ht="14.45" customHeight="1" x14ac:dyDescent="0.15">
      <c r="A99" s="9">
        <f t="shared" ca="1" si="8"/>
        <v>105</v>
      </c>
      <c r="B99" s="9">
        <f t="shared" si="9"/>
        <v>0</v>
      </c>
      <c r="C99" s="12"/>
      <c r="D99" s="12"/>
      <c r="E99" s="10">
        <f t="shared" ca="1" si="10"/>
        <v>0.63582401784334586</v>
      </c>
      <c r="F99" s="10">
        <f t="shared" si="6"/>
        <v>1</v>
      </c>
      <c r="G99" s="10">
        <f t="shared" ca="1" si="7"/>
        <v>0.63582401784334586</v>
      </c>
      <c r="H99" s="10">
        <f t="shared" ca="1" si="11"/>
        <v>105</v>
      </c>
      <c r="I99" s="34" t="s">
        <v>147</v>
      </c>
      <c r="J99" s="34" t="s">
        <v>307</v>
      </c>
      <c r="K99" s="34">
        <v>74</v>
      </c>
      <c r="L99" s="34">
        <v>18</v>
      </c>
      <c r="M99" s="71" t="s">
        <v>392</v>
      </c>
      <c r="N99" s="34">
        <v>18</v>
      </c>
      <c r="O99" s="34"/>
      <c r="P99" s="35" t="s">
        <v>67</v>
      </c>
      <c r="Q99" s="35" t="s">
        <v>176</v>
      </c>
    </row>
    <row r="100" spans="1:17" s="9" customFormat="1" ht="14.45" customHeight="1" x14ac:dyDescent="0.15">
      <c r="A100" s="9">
        <f t="shared" ca="1" si="8"/>
        <v>81</v>
      </c>
      <c r="B100" s="9">
        <f t="shared" si="9"/>
        <v>0</v>
      </c>
      <c r="C100" s="12"/>
      <c r="D100" s="12"/>
      <c r="E100" s="10">
        <f t="shared" ca="1" si="10"/>
        <v>0.71805558845056927</v>
      </c>
      <c r="F100" s="10">
        <f t="shared" si="6"/>
        <v>1</v>
      </c>
      <c r="G100" s="10">
        <f t="shared" ca="1" si="7"/>
        <v>0.71805558845056927</v>
      </c>
      <c r="H100" s="10">
        <f t="shared" ca="1" si="11"/>
        <v>81</v>
      </c>
      <c r="I100" s="34" t="s">
        <v>147</v>
      </c>
      <c r="J100" s="34" t="s">
        <v>307</v>
      </c>
      <c r="K100" s="34">
        <v>74</v>
      </c>
      <c r="L100" s="34">
        <v>19</v>
      </c>
      <c r="M100" s="71" t="s">
        <v>393</v>
      </c>
      <c r="N100" s="34">
        <v>19</v>
      </c>
      <c r="O100" s="34"/>
      <c r="P100" s="35" t="s">
        <v>107</v>
      </c>
      <c r="Q100" s="35"/>
    </row>
    <row r="101" spans="1:17" s="9" customFormat="1" ht="14.45" customHeight="1" x14ac:dyDescent="0.15">
      <c r="A101" s="9">
        <f t="shared" ca="1" si="8"/>
        <v>133</v>
      </c>
      <c r="B101" s="9">
        <f t="shared" si="9"/>
        <v>0</v>
      </c>
      <c r="C101" s="12"/>
      <c r="D101" s="12"/>
      <c r="E101" s="10">
        <f t="shared" ca="1" si="10"/>
        <v>0.53994802740185099</v>
      </c>
      <c r="F101" s="10">
        <f t="shared" si="6"/>
        <v>1</v>
      </c>
      <c r="G101" s="10">
        <f t="shared" ca="1" si="7"/>
        <v>0.53994802740185099</v>
      </c>
      <c r="H101" s="10">
        <f t="shared" ca="1" si="11"/>
        <v>133</v>
      </c>
      <c r="I101" s="34" t="s">
        <v>147</v>
      </c>
      <c r="J101" s="34" t="s">
        <v>307</v>
      </c>
      <c r="K101" s="34">
        <v>74</v>
      </c>
      <c r="L101" s="34">
        <v>20</v>
      </c>
      <c r="M101" s="71" t="s">
        <v>182</v>
      </c>
      <c r="N101" s="34">
        <v>20</v>
      </c>
      <c r="O101" s="34"/>
      <c r="P101" s="35" t="s">
        <v>68</v>
      </c>
      <c r="Q101" s="35" t="s">
        <v>176</v>
      </c>
    </row>
    <row r="102" spans="1:17" s="9" customFormat="1" ht="14.45" customHeight="1" x14ac:dyDescent="0.15">
      <c r="A102" s="9">
        <f t="shared" ca="1" si="8"/>
        <v>299</v>
      </c>
      <c r="B102" s="9">
        <f t="shared" si="9"/>
        <v>0</v>
      </c>
      <c r="C102" s="12"/>
      <c r="D102" s="12"/>
      <c r="E102" s="10">
        <f t="shared" ca="1" si="10"/>
        <v>3.4145468543834157E-2</v>
      </c>
      <c r="F102" s="10">
        <f t="shared" si="6"/>
        <v>1</v>
      </c>
      <c r="G102" s="10">
        <f t="shared" ca="1" si="7"/>
        <v>3.4145468543834157E-2</v>
      </c>
      <c r="H102" s="10">
        <f t="shared" ca="1" si="11"/>
        <v>299</v>
      </c>
      <c r="I102" s="34" t="s">
        <v>147</v>
      </c>
      <c r="J102" s="34" t="s">
        <v>307</v>
      </c>
      <c r="K102" s="34">
        <v>74</v>
      </c>
      <c r="L102" s="34">
        <v>21</v>
      </c>
      <c r="M102" s="71" t="s">
        <v>394</v>
      </c>
      <c r="N102" s="34">
        <v>21</v>
      </c>
      <c r="O102" s="34"/>
      <c r="P102" s="35" t="s">
        <v>265</v>
      </c>
      <c r="Q102" s="35"/>
    </row>
    <row r="103" spans="1:17" s="9" customFormat="1" ht="14.45" customHeight="1" x14ac:dyDescent="0.15">
      <c r="A103" s="9">
        <f t="shared" ca="1" si="8"/>
        <v>173</v>
      </c>
      <c r="B103" s="9">
        <f t="shared" si="9"/>
        <v>0</v>
      </c>
      <c r="C103" s="12"/>
      <c r="D103" s="12"/>
      <c r="E103" s="10">
        <f t="shared" ca="1" si="10"/>
        <v>0.41945406496734505</v>
      </c>
      <c r="F103" s="10">
        <f t="shared" si="6"/>
        <v>1</v>
      </c>
      <c r="G103" s="10">
        <f t="shared" ca="1" si="7"/>
        <v>0.41945406496734505</v>
      </c>
      <c r="H103" s="10">
        <f t="shared" ca="1" si="11"/>
        <v>173</v>
      </c>
      <c r="I103" s="34" t="s">
        <v>147</v>
      </c>
      <c r="J103" s="34" t="s">
        <v>307</v>
      </c>
      <c r="K103" s="34">
        <v>74</v>
      </c>
      <c r="L103" s="34">
        <v>22</v>
      </c>
      <c r="M103" s="71" t="s">
        <v>395</v>
      </c>
      <c r="N103" s="34">
        <v>22</v>
      </c>
      <c r="O103" s="34"/>
      <c r="P103" s="35" t="s">
        <v>174</v>
      </c>
      <c r="Q103" s="35"/>
    </row>
    <row r="104" spans="1:17" s="9" customFormat="1" ht="14.45" customHeight="1" x14ac:dyDescent="0.15">
      <c r="A104" s="9">
        <f t="shared" ca="1" si="8"/>
        <v>75</v>
      </c>
      <c r="B104" s="9">
        <f t="shared" si="9"/>
        <v>0</v>
      </c>
      <c r="C104" s="12"/>
      <c r="D104" s="12"/>
      <c r="E104" s="10">
        <f t="shared" ca="1" si="10"/>
        <v>0.75393570168257673</v>
      </c>
      <c r="F104" s="10">
        <f t="shared" si="6"/>
        <v>1</v>
      </c>
      <c r="G104" s="10">
        <f t="shared" ca="1" si="7"/>
        <v>0.75393570168257673</v>
      </c>
      <c r="H104" s="10">
        <f t="shared" ca="1" si="11"/>
        <v>75</v>
      </c>
      <c r="I104" s="34" t="s">
        <v>147</v>
      </c>
      <c r="J104" s="34" t="s">
        <v>307</v>
      </c>
      <c r="K104" s="34">
        <v>74</v>
      </c>
      <c r="L104" s="34">
        <v>23</v>
      </c>
      <c r="M104" s="71" t="s">
        <v>396</v>
      </c>
      <c r="N104" s="34">
        <v>23</v>
      </c>
      <c r="O104" s="34"/>
      <c r="P104" s="35" t="s">
        <v>397</v>
      </c>
      <c r="Q104" s="35"/>
    </row>
    <row r="105" spans="1:17" s="9" customFormat="1" ht="14.45" customHeight="1" x14ac:dyDescent="0.15">
      <c r="A105" s="9">
        <f t="shared" ca="1" si="8"/>
        <v>263</v>
      </c>
      <c r="B105" s="9">
        <f t="shared" si="9"/>
        <v>0</v>
      </c>
      <c r="C105" s="12"/>
      <c r="D105" s="12"/>
      <c r="E105" s="10">
        <f t="shared" ca="1" si="10"/>
        <v>0.12953292466633259</v>
      </c>
      <c r="F105" s="10">
        <f t="shared" si="6"/>
        <v>1</v>
      </c>
      <c r="G105" s="10">
        <f t="shared" ca="1" si="7"/>
        <v>0.12953292466633259</v>
      </c>
      <c r="H105" s="10">
        <f t="shared" ca="1" si="11"/>
        <v>263</v>
      </c>
      <c r="I105" s="34" t="s">
        <v>147</v>
      </c>
      <c r="J105" s="34" t="s">
        <v>307</v>
      </c>
      <c r="K105" s="34">
        <v>74</v>
      </c>
      <c r="L105" s="34">
        <v>24</v>
      </c>
      <c r="M105" s="71" t="s">
        <v>398</v>
      </c>
      <c r="N105" s="34">
        <v>24</v>
      </c>
      <c r="O105" s="34"/>
      <c r="P105" s="35" t="s">
        <v>399</v>
      </c>
      <c r="Q105" s="35"/>
    </row>
    <row r="106" spans="1:17" s="9" customFormat="1" ht="14.45" customHeight="1" x14ac:dyDescent="0.15">
      <c r="A106" s="9">
        <f t="shared" ca="1" si="8"/>
        <v>118</v>
      </c>
      <c r="B106" s="9">
        <f t="shared" si="9"/>
        <v>0</v>
      </c>
      <c r="C106" s="12"/>
      <c r="D106" s="12"/>
      <c r="E106" s="10">
        <f t="shared" ca="1" si="10"/>
        <v>0.60134146245708053</v>
      </c>
      <c r="F106" s="10">
        <f t="shared" si="6"/>
        <v>1</v>
      </c>
      <c r="G106" s="10">
        <f t="shared" ca="1" si="7"/>
        <v>0.60134146245708053</v>
      </c>
      <c r="H106" s="10">
        <f t="shared" ca="1" si="11"/>
        <v>118</v>
      </c>
      <c r="I106" s="34" t="s">
        <v>147</v>
      </c>
      <c r="J106" s="34" t="s">
        <v>307</v>
      </c>
      <c r="K106" s="34">
        <v>74</v>
      </c>
      <c r="L106" s="34">
        <v>25</v>
      </c>
      <c r="M106" s="71" t="s">
        <v>400</v>
      </c>
      <c r="N106" s="34">
        <v>25</v>
      </c>
      <c r="O106" s="34"/>
      <c r="P106" s="35" t="s">
        <v>69</v>
      </c>
      <c r="Q106" s="35"/>
    </row>
    <row r="107" spans="1:17" s="9" customFormat="1" ht="14.45" customHeight="1" x14ac:dyDescent="0.15">
      <c r="A107" s="9">
        <f t="shared" ca="1" si="8"/>
        <v>55</v>
      </c>
      <c r="B107" s="9">
        <f t="shared" si="9"/>
        <v>0</v>
      </c>
      <c r="C107" s="12"/>
      <c r="D107" s="12"/>
      <c r="E107" s="10">
        <f t="shared" ca="1" si="10"/>
        <v>0.79796734837752814</v>
      </c>
      <c r="F107" s="10">
        <f t="shared" si="6"/>
        <v>1</v>
      </c>
      <c r="G107" s="10">
        <f t="shared" ca="1" si="7"/>
        <v>0.79796734837752814</v>
      </c>
      <c r="H107" s="10">
        <f t="shared" ca="1" si="11"/>
        <v>55</v>
      </c>
      <c r="I107" s="34" t="s">
        <v>147</v>
      </c>
      <c r="J107" s="34" t="s">
        <v>307</v>
      </c>
      <c r="K107" s="34">
        <v>74</v>
      </c>
      <c r="L107" s="34">
        <v>26</v>
      </c>
      <c r="M107" s="71" t="s">
        <v>401</v>
      </c>
      <c r="N107" s="34">
        <v>26</v>
      </c>
      <c r="O107" s="34"/>
      <c r="P107" s="35" t="s">
        <v>144</v>
      </c>
      <c r="Q107" s="35"/>
    </row>
    <row r="108" spans="1:17" s="9" customFormat="1" ht="14.45" customHeight="1" x14ac:dyDescent="0.15">
      <c r="A108" s="9">
        <f t="shared" ca="1" si="8"/>
        <v>95</v>
      </c>
      <c r="B108" s="9">
        <f t="shared" si="9"/>
        <v>0</v>
      </c>
      <c r="C108" s="12"/>
      <c r="D108" s="12"/>
      <c r="E108" s="10">
        <f t="shared" ca="1" si="10"/>
        <v>0.67437139479133212</v>
      </c>
      <c r="F108" s="10">
        <f t="shared" si="6"/>
        <v>1</v>
      </c>
      <c r="G108" s="10">
        <f t="shared" ca="1" si="7"/>
        <v>0.67437139479133212</v>
      </c>
      <c r="H108" s="10">
        <f t="shared" ca="1" si="11"/>
        <v>95</v>
      </c>
      <c r="I108" s="34" t="s">
        <v>147</v>
      </c>
      <c r="J108" s="34" t="s">
        <v>307</v>
      </c>
      <c r="K108" s="34">
        <v>74</v>
      </c>
      <c r="L108" s="34">
        <v>27</v>
      </c>
      <c r="M108" s="71" t="s">
        <v>402</v>
      </c>
      <c r="N108" s="34">
        <v>27</v>
      </c>
      <c r="O108" s="34"/>
      <c r="P108" s="35" t="s">
        <v>247</v>
      </c>
      <c r="Q108" s="35"/>
    </row>
    <row r="109" spans="1:17" s="9" customFormat="1" ht="14.45" customHeight="1" x14ac:dyDescent="0.15">
      <c r="A109" s="9">
        <f t="shared" ca="1" si="8"/>
        <v>51</v>
      </c>
      <c r="B109" s="9">
        <f t="shared" si="9"/>
        <v>0</v>
      </c>
      <c r="C109" s="12"/>
      <c r="D109" s="12"/>
      <c r="E109" s="10">
        <f t="shared" ca="1" si="10"/>
        <v>0.82200580154004077</v>
      </c>
      <c r="F109" s="10">
        <f t="shared" si="6"/>
        <v>1</v>
      </c>
      <c r="G109" s="10">
        <f t="shared" ca="1" si="7"/>
        <v>0.82200580154004077</v>
      </c>
      <c r="H109" s="10">
        <f t="shared" ca="1" si="11"/>
        <v>51</v>
      </c>
      <c r="I109" s="34" t="s">
        <v>147</v>
      </c>
      <c r="J109" s="34" t="s">
        <v>307</v>
      </c>
      <c r="K109" s="34">
        <v>74</v>
      </c>
      <c r="L109" s="34">
        <v>28</v>
      </c>
      <c r="M109" s="71" t="s">
        <v>403</v>
      </c>
      <c r="N109" s="34">
        <v>28</v>
      </c>
      <c r="O109" s="34"/>
      <c r="P109" s="35" t="s">
        <v>70</v>
      </c>
      <c r="Q109" s="35"/>
    </row>
    <row r="110" spans="1:17" s="9" customFormat="1" ht="14.45" customHeight="1" x14ac:dyDescent="0.15">
      <c r="A110" s="9">
        <f t="shared" ca="1" si="8"/>
        <v>206</v>
      </c>
      <c r="B110" s="9">
        <f t="shared" si="9"/>
        <v>0</v>
      </c>
      <c r="C110" s="12"/>
      <c r="D110" s="12"/>
      <c r="E110" s="10">
        <f t="shared" ca="1" si="10"/>
        <v>0.32093653396261557</v>
      </c>
      <c r="F110" s="10">
        <f t="shared" si="6"/>
        <v>1</v>
      </c>
      <c r="G110" s="10">
        <f t="shared" ca="1" si="7"/>
        <v>0.32093653396261557</v>
      </c>
      <c r="H110" s="10">
        <f t="shared" ca="1" si="11"/>
        <v>206</v>
      </c>
      <c r="I110" s="34" t="s">
        <v>147</v>
      </c>
      <c r="J110" s="34" t="s">
        <v>307</v>
      </c>
      <c r="K110" s="34">
        <v>74</v>
      </c>
      <c r="L110" s="34">
        <v>29</v>
      </c>
      <c r="M110" s="71" t="s">
        <v>404</v>
      </c>
      <c r="N110" s="34">
        <v>29</v>
      </c>
      <c r="O110" s="34"/>
      <c r="P110" s="35" t="s">
        <v>196</v>
      </c>
      <c r="Q110" s="35"/>
    </row>
    <row r="111" spans="1:17" s="9" customFormat="1" ht="14.45" customHeight="1" x14ac:dyDescent="0.15">
      <c r="A111" s="9">
        <f t="shared" ca="1" si="8"/>
        <v>28</v>
      </c>
      <c r="B111" s="9">
        <f t="shared" si="9"/>
        <v>0</v>
      </c>
      <c r="C111" s="12"/>
      <c r="D111" s="12"/>
      <c r="E111" s="10">
        <f t="shared" ca="1" si="10"/>
        <v>0.90982952390572602</v>
      </c>
      <c r="F111" s="10">
        <f t="shared" si="6"/>
        <v>1</v>
      </c>
      <c r="G111" s="10">
        <f t="shared" ca="1" si="7"/>
        <v>0.90982952390572602</v>
      </c>
      <c r="H111" s="10">
        <f t="shared" ca="1" si="11"/>
        <v>28</v>
      </c>
      <c r="I111" s="34" t="s">
        <v>147</v>
      </c>
      <c r="J111" s="34" t="s">
        <v>307</v>
      </c>
      <c r="K111" s="34">
        <v>74</v>
      </c>
      <c r="L111" s="34">
        <v>30</v>
      </c>
      <c r="M111" s="71" t="s">
        <v>405</v>
      </c>
      <c r="N111" s="34">
        <v>30</v>
      </c>
      <c r="O111" s="34"/>
      <c r="P111" s="35" t="s">
        <v>71</v>
      </c>
      <c r="Q111" s="35" t="s">
        <v>106</v>
      </c>
    </row>
    <row r="112" spans="1:17" s="9" customFormat="1" ht="14.45" customHeight="1" x14ac:dyDescent="0.15">
      <c r="A112" s="9">
        <f t="shared" ca="1" si="8"/>
        <v>84</v>
      </c>
      <c r="B112" s="9">
        <f t="shared" si="9"/>
        <v>0</v>
      </c>
      <c r="C112" s="12"/>
      <c r="D112" s="12"/>
      <c r="E112" s="10">
        <f t="shared" ca="1" si="10"/>
        <v>0.71189267375355625</v>
      </c>
      <c r="F112" s="10">
        <f t="shared" si="6"/>
        <v>1</v>
      </c>
      <c r="G112" s="10">
        <f t="shared" ca="1" si="7"/>
        <v>0.71189267375355625</v>
      </c>
      <c r="H112" s="10">
        <f t="shared" ca="1" si="11"/>
        <v>84</v>
      </c>
      <c r="I112" s="34" t="s">
        <v>147</v>
      </c>
      <c r="J112" s="34" t="s">
        <v>307</v>
      </c>
      <c r="K112" s="34">
        <v>74</v>
      </c>
      <c r="L112" s="34">
        <v>31</v>
      </c>
      <c r="M112" s="71" t="s">
        <v>406</v>
      </c>
      <c r="N112" s="34">
        <v>31</v>
      </c>
      <c r="O112" s="34"/>
      <c r="P112" s="35" t="s">
        <v>72</v>
      </c>
      <c r="Q112" s="35" t="s">
        <v>106</v>
      </c>
    </row>
    <row r="113" spans="1:17" s="9" customFormat="1" ht="14.45" customHeight="1" x14ac:dyDescent="0.15">
      <c r="A113" s="9">
        <f t="shared" ca="1" si="8"/>
        <v>10</v>
      </c>
      <c r="B113" s="9">
        <f t="shared" si="9"/>
        <v>0</v>
      </c>
      <c r="C113" s="12"/>
      <c r="D113" s="12"/>
      <c r="E113" s="10">
        <f t="shared" ca="1" si="10"/>
        <v>0.96050204131093297</v>
      </c>
      <c r="F113" s="10">
        <f t="shared" si="6"/>
        <v>1</v>
      </c>
      <c r="G113" s="10">
        <f t="shared" ca="1" si="7"/>
        <v>0.96050204131093297</v>
      </c>
      <c r="H113" s="10">
        <f t="shared" ca="1" si="11"/>
        <v>10</v>
      </c>
      <c r="I113" s="34" t="s">
        <v>147</v>
      </c>
      <c r="J113" s="34" t="s">
        <v>307</v>
      </c>
      <c r="K113" s="34">
        <v>74</v>
      </c>
      <c r="L113" s="34">
        <v>32</v>
      </c>
      <c r="M113" s="71" t="s">
        <v>407</v>
      </c>
      <c r="N113" s="34">
        <v>32</v>
      </c>
      <c r="O113" s="96"/>
      <c r="P113" s="35" t="s">
        <v>73</v>
      </c>
      <c r="Q113" s="35" t="s">
        <v>106</v>
      </c>
    </row>
    <row r="114" spans="1:17" s="9" customFormat="1" ht="14.45" customHeight="1" x14ac:dyDescent="0.15">
      <c r="A114" s="9">
        <f t="shared" ca="1" si="8"/>
        <v>117</v>
      </c>
      <c r="B114" s="9">
        <f t="shared" si="9"/>
        <v>0</v>
      </c>
      <c r="C114" s="12"/>
      <c r="D114" s="12"/>
      <c r="E114" s="10">
        <f t="shared" ca="1" si="10"/>
        <v>0.60432732670426159</v>
      </c>
      <c r="F114" s="10">
        <f t="shared" si="6"/>
        <v>1</v>
      </c>
      <c r="G114" s="10">
        <f t="shared" ca="1" si="7"/>
        <v>0.60432732670426159</v>
      </c>
      <c r="H114" s="10">
        <f t="shared" ca="1" si="11"/>
        <v>117</v>
      </c>
      <c r="I114" s="34" t="s">
        <v>147</v>
      </c>
      <c r="J114" s="34" t="s">
        <v>307</v>
      </c>
      <c r="K114" s="34">
        <v>74</v>
      </c>
      <c r="L114" s="34">
        <v>33</v>
      </c>
      <c r="M114" s="71" t="s">
        <v>408</v>
      </c>
      <c r="N114" s="34">
        <v>33</v>
      </c>
      <c r="O114" s="34"/>
      <c r="P114" s="35" t="s">
        <v>74</v>
      </c>
      <c r="Q114" s="35" t="s">
        <v>106</v>
      </c>
    </row>
    <row r="115" spans="1:17" s="9" customFormat="1" ht="14.45" customHeight="1" x14ac:dyDescent="0.15">
      <c r="A115" s="9">
        <f t="shared" ca="1" si="8"/>
        <v>56</v>
      </c>
      <c r="B115" s="9">
        <f t="shared" si="9"/>
        <v>0</v>
      </c>
      <c r="C115" s="12"/>
      <c r="D115" s="12"/>
      <c r="E115" s="10">
        <f t="shared" ca="1" si="10"/>
        <v>0.79373252043250286</v>
      </c>
      <c r="F115" s="10">
        <f t="shared" si="6"/>
        <v>1</v>
      </c>
      <c r="G115" s="10">
        <f t="shared" ca="1" si="7"/>
        <v>0.79373252043250286</v>
      </c>
      <c r="H115" s="10">
        <f t="shared" ca="1" si="11"/>
        <v>56</v>
      </c>
      <c r="I115" s="34" t="s">
        <v>147</v>
      </c>
      <c r="J115" s="34" t="s">
        <v>307</v>
      </c>
      <c r="K115" s="34">
        <v>74</v>
      </c>
      <c r="L115" s="34">
        <v>34</v>
      </c>
      <c r="M115" s="71" t="s">
        <v>634</v>
      </c>
      <c r="N115" s="34">
        <v>34</v>
      </c>
      <c r="O115" s="34"/>
      <c r="P115" s="35" t="s">
        <v>409</v>
      </c>
      <c r="Q115" s="35"/>
    </row>
    <row r="116" spans="1:17" s="9" customFormat="1" ht="14.45" customHeight="1" x14ac:dyDescent="0.15">
      <c r="A116" s="9">
        <f t="shared" ca="1" si="8"/>
        <v>146</v>
      </c>
      <c r="B116" s="9">
        <f t="shared" si="9"/>
        <v>0</v>
      </c>
      <c r="C116" s="12"/>
      <c r="D116" s="12"/>
      <c r="E116" s="10">
        <f t="shared" ca="1" si="10"/>
        <v>0.49077958037837921</v>
      </c>
      <c r="F116" s="10">
        <f t="shared" si="6"/>
        <v>1</v>
      </c>
      <c r="G116" s="10">
        <f t="shared" ca="1" si="7"/>
        <v>0.49077958037837921</v>
      </c>
      <c r="H116" s="10">
        <f t="shared" ca="1" si="11"/>
        <v>146</v>
      </c>
      <c r="I116" s="34" t="s">
        <v>147</v>
      </c>
      <c r="J116" s="34" t="s">
        <v>307</v>
      </c>
      <c r="K116" s="34">
        <v>75</v>
      </c>
      <c r="L116" s="34">
        <v>35</v>
      </c>
      <c r="M116" s="71" t="s">
        <v>410</v>
      </c>
      <c r="N116" s="34">
        <v>35</v>
      </c>
      <c r="O116" s="34"/>
      <c r="P116" s="35" t="s">
        <v>411</v>
      </c>
      <c r="Q116" s="35"/>
    </row>
    <row r="117" spans="1:17" s="9" customFormat="1" ht="14.45" customHeight="1" x14ac:dyDescent="0.15">
      <c r="A117" s="9">
        <f t="shared" ca="1" si="8"/>
        <v>30</v>
      </c>
      <c r="B117" s="9">
        <f t="shared" si="9"/>
        <v>0</v>
      </c>
      <c r="C117" s="12"/>
      <c r="D117" s="12"/>
      <c r="E117" s="10">
        <f t="shared" ca="1" si="10"/>
        <v>0.89681902425112225</v>
      </c>
      <c r="F117" s="10">
        <f t="shared" si="6"/>
        <v>1</v>
      </c>
      <c r="G117" s="10">
        <f t="shared" ca="1" si="7"/>
        <v>0.89681902425112225</v>
      </c>
      <c r="H117" s="10">
        <f t="shared" ca="1" si="11"/>
        <v>30</v>
      </c>
      <c r="I117" s="34" t="s">
        <v>147</v>
      </c>
      <c r="J117" s="34" t="s">
        <v>307</v>
      </c>
      <c r="K117" s="34">
        <v>75</v>
      </c>
      <c r="L117" s="34">
        <v>36</v>
      </c>
      <c r="M117" s="71" t="s">
        <v>412</v>
      </c>
      <c r="N117" s="34">
        <v>36</v>
      </c>
      <c r="O117" s="34"/>
      <c r="P117" s="35" t="s">
        <v>39</v>
      </c>
      <c r="Q117" s="35"/>
    </row>
    <row r="118" spans="1:17" s="9" customFormat="1" ht="14.45" customHeight="1" x14ac:dyDescent="0.15">
      <c r="A118" s="9">
        <f t="shared" ca="1" si="8"/>
        <v>302</v>
      </c>
      <c r="B118" s="9">
        <f t="shared" si="9"/>
        <v>0</v>
      </c>
      <c r="C118" s="12"/>
      <c r="D118" s="12"/>
      <c r="E118" s="10">
        <f t="shared" ca="1" si="10"/>
        <v>2.1106466319815942E-2</v>
      </c>
      <c r="F118" s="10">
        <f t="shared" si="6"/>
        <v>1</v>
      </c>
      <c r="G118" s="10">
        <f t="shared" ca="1" si="7"/>
        <v>2.1106466319815942E-2</v>
      </c>
      <c r="H118" s="10">
        <f t="shared" ca="1" si="11"/>
        <v>302</v>
      </c>
      <c r="I118" s="34" t="s">
        <v>147</v>
      </c>
      <c r="J118" s="34" t="s">
        <v>307</v>
      </c>
      <c r="K118" s="34">
        <v>75</v>
      </c>
      <c r="L118" s="34">
        <v>37</v>
      </c>
      <c r="M118" s="71" t="s">
        <v>413</v>
      </c>
      <c r="N118" s="34">
        <v>37</v>
      </c>
      <c r="O118" s="34"/>
      <c r="P118" s="35" t="s">
        <v>414</v>
      </c>
      <c r="Q118" s="35"/>
    </row>
    <row r="119" spans="1:17" s="9" customFormat="1" ht="14.45" customHeight="1" x14ac:dyDescent="0.15">
      <c r="A119" s="9">
        <f t="shared" ca="1" si="8"/>
        <v>155</v>
      </c>
      <c r="B119" s="9">
        <f t="shared" si="9"/>
        <v>0</v>
      </c>
      <c r="C119" s="12"/>
      <c r="D119" s="12"/>
      <c r="E119" s="10">
        <f t="shared" ca="1" si="10"/>
        <v>0.47015394222279827</v>
      </c>
      <c r="F119" s="10">
        <f t="shared" si="6"/>
        <v>1</v>
      </c>
      <c r="G119" s="10">
        <f t="shared" ca="1" si="7"/>
        <v>0.47015394222279827</v>
      </c>
      <c r="H119" s="10">
        <f t="shared" ca="1" si="11"/>
        <v>155</v>
      </c>
      <c r="I119" s="34" t="s">
        <v>147</v>
      </c>
      <c r="J119" s="34" t="s">
        <v>307</v>
      </c>
      <c r="K119" s="34">
        <v>75</v>
      </c>
      <c r="L119" s="34">
        <v>38</v>
      </c>
      <c r="M119" s="71" t="s">
        <v>415</v>
      </c>
      <c r="N119" s="34">
        <v>38</v>
      </c>
      <c r="O119" s="34"/>
      <c r="P119" s="35" t="s">
        <v>132</v>
      </c>
      <c r="Q119" s="35"/>
    </row>
    <row r="120" spans="1:17" s="9" customFormat="1" ht="14.45" customHeight="1" x14ac:dyDescent="0.15">
      <c r="A120" s="9">
        <f t="shared" ca="1" si="8"/>
        <v>13</v>
      </c>
      <c r="B120" s="9">
        <f t="shared" si="9"/>
        <v>0</v>
      </c>
      <c r="C120" s="12"/>
      <c r="D120" s="12"/>
      <c r="E120" s="10">
        <f t="shared" ca="1" si="10"/>
        <v>0.95141580635766299</v>
      </c>
      <c r="F120" s="10">
        <f t="shared" si="6"/>
        <v>1</v>
      </c>
      <c r="G120" s="10">
        <f t="shared" ca="1" si="7"/>
        <v>0.95141580635766299</v>
      </c>
      <c r="H120" s="10">
        <f t="shared" ca="1" si="11"/>
        <v>13</v>
      </c>
      <c r="I120" s="90"/>
      <c r="J120" s="91"/>
      <c r="K120" s="92"/>
      <c r="L120" s="92" t="s">
        <v>633</v>
      </c>
      <c r="M120" s="97"/>
      <c r="N120" s="90"/>
      <c r="O120" s="90"/>
      <c r="P120" s="97"/>
      <c r="Q120" s="98"/>
    </row>
    <row r="121" spans="1:17" s="9" customFormat="1" ht="14.45" customHeight="1" x14ac:dyDescent="0.15">
      <c r="A121" s="9">
        <f t="shared" ca="1" si="8"/>
        <v>179</v>
      </c>
      <c r="B121" s="9">
        <f t="shared" si="9"/>
        <v>0</v>
      </c>
      <c r="C121" s="12"/>
      <c r="D121" s="12"/>
      <c r="E121" s="10">
        <f t="shared" ca="1" si="10"/>
        <v>0.41081098296997232</v>
      </c>
      <c r="F121" s="10">
        <f t="shared" si="6"/>
        <v>1</v>
      </c>
      <c r="G121" s="10">
        <f t="shared" ca="1" si="7"/>
        <v>0.41081098296997232</v>
      </c>
      <c r="H121" s="10">
        <f t="shared" ca="1" si="11"/>
        <v>179</v>
      </c>
      <c r="I121" s="90"/>
      <c r="J121" s="91"/>
      <c r="K121" s="92"/>
      <c r="L121" s="92" t="s">
        <v>626</v>
      </c>
      <c r="M121" s="97"/>
      <c r="N121" s="90"/>
      <c r="O121" s="90"/>
      <c r="P121" s="97"/>
      <c r="Q121" s="98"/>
    </row>
    <row r="122" spans="1:17" s="9" customFormat="1" ht="14.45" customHeight="1" x14ac:dyDescent="0.15">
      <c r="A122" s="9">
        <f t="shared" ca="1" si="8"/>
        <v>79</v>
      </c>
      <c r="B122" s="9">
        <f t="shared" si="9"/>
        <v>0</v>
      </c>
      <c r="C122" s="12"/>
      <c r="D122" s="12"/>
      <c r="E122" s="10">
        <f t="shared" ca="1" si="10"/>
        <v>0.73624360091512175</v>
      </c>
      <c r="F122" s="10">
        <f t="shared" si="6"/>
        <v>1</v>
      </c>
      <c r="G122" s="10">
        <f t="shared" ca="1" si="7"/>
        <v>0.73624360091512175</v>
      </c>
      <c r="H122" s="10">
        <f t="shared" ca="1" si="11"/>
        <v>79</v>
      </c>
      <c r="I122" s="34" t="s">
        <v>147</v>
      </c>
      <c r="J122" s="34" t="s">
        <v>307</v>
      </c>
      <c r="K122" s="34">
        <v>75</v>
      </c>
      <c r="L122" s="34">
        <v>1</v>
      </c>
      <c r="M122" s="71" t="s">
        <v>250</v>
      </c>
      <c r="N122" s="34">
        <v>1</v>
      </c>
      <c r="O122" s="34"/>
      <c r="P122" s="71" t="s">
        <v>75</v>
      </c>
      <c r="Q122" s="35" t="s">
        <v>102</v>
      </c>
    </row>
    <row r="123" spans="1:17" s="9" customFormat="1" ht="14.45" customHeight="1" x14ac:dyDescent="0.15">
      <c r="A123" s="9">
        <f t="shared" ca="1" si="8"/>
        <v>121</v>
      </c>
      <c r="B123" s="9">
        <f t="shared" si="9"/>
        <v>0</v>
      </c>
      <c r="C123" s="12"/>
      <c r="D123" s="12"/>
      <c r="E123" s="10">
        <f t="shared" ca="1" si="10"/>
        <v>0.59094644930221052</v>
      </c>
      <c r="F123" s="10">
        <f t="shared" si="6"/>
        <v>1</v>
      </c>
      <c r="G123" s="10">
        <f t="shared" ca="1" si="7"/>
        <v>0.59094644930221052</v>
      </c>
      <c r="H123" s="10">
        <f t="shared" ca="1" si="11"/>
        <v>121</v>
      </c>
      <c r="I123" s="34" t="s">
        <v>147</v>
      </c>
      <c r="J123" s="34" t="s">
        <v>307</v>
      </c>
      <c r="K123" s="34">
        <v>75</v>
      </c>
      <c r="L123" s="34">
        <v>2</v>
      </c>
      <c r="M123" s="71" t="s">
        <v>255</v>
      </c>
      <c r="N123" s="34">
        <v>2</v>
      </c>
      <c r="O123" s="85"/>
      <c r="P123" s="71" t="s">
        <v>256</v>
      </c>
      <c r="Q123" s="35" t="s">
        <v>91</v>
      </c>
    </row>
    <row r="124" spans="1:17" s="9" customFormat="1" ht="14.45" customHeight="1" x14ac:dyDescent="0.15">
      <c r="A124" s="9">
        <f t="shared" ca="1" si="8"/>
        <v>274</v>
      </c>
      <c r="B124" s="9">
        <f t="shared" si="9"/>
        <v>0</v>
      </c>
      <c r="C124" s="12"/>
      <c r="D124" s="12"/>
      <c r="E124" s="10">
        <f t="shared" ca="1" si="10"/>
        <v>0.10067479761104725</v>
      </c>
      <c r="F124" s="10">
        <f t="shared" si="6"/>
        <v>1</v>
      </c>
      <c r="G124" s="10">
        <f t="shared" ca="1" si="7"/>
        <v>0.10067479761104725</v>
      </c>
      <c r="H124" s="10">
        <f t="shared" ca="1" si="11"/>
        <v>274</v>
      </c>
      <c r="I124" s="34" t="s">
        <v>147</v>
      </c>
      <c r="J124" s="34" t="s">
        <v>307</v>
      </c>
      <c r="K124" s="34">
        <v>75</v>
      </c>
      <c r="L124" s="34">
        <v>3</v>
      </c>
      <c r="M124" s="71" t="s">
        <v>416</v>
      </c>
      <c r="N124" s="34">
        <v>3</v>
      </c>
      <c r="O124" s="34"/>
      <c r="P124" s="71" t="s">
        <v>76</v>
      </c>
      <c r="Q124" s="35" t="s">
        <v>138</v>
      </c>
    </row>
    <row r="125" spans="1:17" s="9" customFormat="1" ht="14.45" customHeight="1" x14ac:dyDescent="0.15">
      <c r="A125" s="9">
        <f t="shared" ca="1" si="8"/>
        <v>244</v>
      </c>
      <c r="B125" s="9">
        <f t="shared" si="9"/>
        <v>0</v>
      </c>
      <c r="C125" s="12"/>
      <c r="D125" s="12"/>
      <c r="E125" s="10">
        <f t="shared" ca="1" si="10"/>
        <v>0.20369212232056588</v>
      </c>
      <c r="F125" s="10">
        <f t="shared" si="6"/>
        <v>1</v>
      </c>
      <c r="G125" s="10">
        <f t="shared" ca="1" si="7"/>
        <v>0.20369212232056588</v>
      </c>
      <c r="H125" s="10">
        <f t="shared" ca="1" si="11"/>
        <v>244</v>
      </c>
      <c r="I125" s="34" t="s">
        <v>147</v>
      </c>
      <c r="J125" s="34" t="s">
        <v>307</v>
      </c>
      <c r="K125" s="34">
        <v>75</v>
      </c>
      <c r="L125" s="34">
        <v>4</v>
      </c>
      <c r="M125" s="71" t="s">
        <v>254</v>
      </c>
      <c r="N125" s="34">
        <v>4</v>
      </c>
      <c r="O125" s="34"/>
      <c r="P125" s="71" t="s">
        <v>77</v>
      </c>
      <c r="Q125" s="35" t="s">
        <v>89</v>
      </c>
    </row>
    <row r="126" spans="1:17" s="9" customFormat="1" ht="14.45" customHeight="1" x14ac:dyDescent="0.15">
      <c r="A126" s="9">
        <f t="shared" ca="1" si="8"/>
        <v>205</v>
      </c>
      <c r="B126" s="9">
        <f t="shared" si="9"/>
        <v>0</v>
      </c>
      <c r="C126" s="12"/>
      <c r="D126" s="12"/>
      <c r="E126" s="10">
        <f t="shared" ca="1" si="10"/>
        <v>0.32268160496094833</v>
      </c>
      <c r="F126" s="10">
        <f t="shared" si="6"/>
        <v>1</v>
      </c>
      <c r="G126" s="10">
        <f t="shared" ca="1" si="7"/>
        <v>0.32268160496094833</v>
      </c>
      <c r="H126" s="10">
        <f t="shared" ca="1" si="11"/>
        <v>205</v>
      </c>
      <c r="I126" s="34" t="s">
        <v>147</v>
      </c>
      <c r="J126" s="34" t="s">
        <v>307</v>
      </c>
      <c r="K126" s="34">
        <v>75</v>
      </c>
      <c r="L126" s="34">
        <v>5</v>
      </c>
      <c r="M126" s="71" t="s">
        <v>417</v>
      </c>
      <c r="N126" s="34">
        <v>5</v>
      </c>
      <c r="O126" s="34"/>
      <c r="P126" s="71" t="s">
        <v>78</v>
      </c>
      <c r="Q126" s="35" t="s">
        <v>94</v>
      </c>
    </row>
    <row r="127" spans="1:17" s="9" customFormat="1" ht="14.45" customHeight="1" x14ac:dyDescent="0.15">
      <c r="A127" s="9">
        <f t="shared" ca="1" si="8"/>
        <v>214</v>
      </c>
      <c r="B127" s="9">
        <f t="shared" si="9"/>
        <v>0</v>
      </c>
      <c r="C127" s="12"/>
      <c r="D127" s="12"/>
      <c r="E127" s="10">
        <f t="shared" ca="1" si="10"/>
        <v>0.29283759309522228</v>
      </c>
      <c r="F127" s="10">
        <f t="shared" si="6"/>
        <v>1</v>
      </c>
      <c r="G127" s="10">
        <f t="shared" ca="1" si="7"/>
        <v>0.29283759309522228</v>
      </c>
      <c r="H127" s="10">
        <f t="shared" ca="1" si="11"/>
        <v>214</v>
      </c>
      <c r="I127" s="34" t="s">
        <v>147</v>
      </c>
      <c r="J127" s="34" t="s">
        <v>307</v>
      </c>
      <c r="K127" s="34">
        <v>75</v>
      </c>
      <c r="L127" s="34">
        <v>6</v>
      </c>
      <c r="M127" s="71" t="s">
        <v>248</v>
      </c>
      <c r="N127" s="34">
        <v>6</v>
      </c>
      <c r="O127" s="34"/>
      <c r="P127" s="71" t="s">
        <v>79</v>
      </c>
      <c r="Q127" s="35" t="s">
        <v>94</v>
      </c>
    </row>
    <row r="128" spans="1:17" s="9" customFormat="1" ht="14.45" customHeight="1" x14ac:dyDescent="0.15">
      <c r="A128" s="9">
        <f t="shared" ca="1" si="8"/>
        <v>76</v>
      </c>
      <c r="B128" s="9">
        <f t="shared" si="9"/>
        <v>0</v>
      </c>
      <c r="C128" s="12"/>
      <c r="D128" s="12"/>
      <c r="E128" s="10">
        <f t="shared" ca="1" si="10"/>
        <v>0.75153056230726201</v>
      </c>
      <c r="F128" s="10">
        <f t="shared" si="6"/>
        <v>1</v>
      </c>
      <c r="G128" s="10">
        <f t="shared" ca="1" si="7"/>
        <v>0.75153056230726201</v>
      </c>
      <c r="H128" s="10">
        <f t="shared" ca="1" si="11"/>
        <v>76</v>
      </c>
      <c r="I128" s="34" t="s">
        <v>147</v>
      </c>
      <c r="J128" s="34" t="s">
        <v>307</v>
      </c>
      <c r="K128" s="34">
        <v>75</v>
      </c>
      <c r="L128" s="34">
        <v>7</v>
      </c>
      <c r="M128" s="71" t="s">
        <v>253</v>
      </c>
      <c r="N128" s="34">
        <v>7</v>
      </c>
      <c r="O128" s="34"/>
      <c r="P128" s="71" t="s">
        <v>80</v>
      </c>
      <c r="Q128" s="35" t="s">
        <v>89</v>
      </c>
    </row>
    <row r="129" spans="1:17" s="9" customFormat="1" ht="14.45" customHeight="1" x14ac:dyDescent="0.15">
      <c r="A129" s="9">
        <f t="shared" ca="1" si="8"/>
        <v>271</v>
      </c>
      <c r="B129" s="9">
        <f t="shared" si="9"/>
        <v>0</v>
      </c>
      <c r="C129" s="12"/>
      <c r="D129" s="12"/>
      <c r="E129" s="10">
        <f t="shared" ca="1" si="10"/>
        <v>0.10954928508024464</v>
      </c>
      <c r="F129" s="10">
        <f t="shared" si="6"/>
        <v>1</v>
      </c>
      <c r="G129" s="10">
        <f t="shared" ca="1" si="7"/>
        <v>0.10954928508024464</v>
      </c>
      <c r="H129" s="10">
        <f t="shared" ca="1" si="11"/>
        <v>271</v>
      </c>
      <c r="I129" s="34" t="s">
        <v>147</v>
      </c>
      <c r="J129" s="34" t="s">
        <v>307</v>
      </c>
      <c r="K129" s="34">
        <v>75</v>
      </c>
      <c r="L129" s="34">
        <v>8</v>
      </c>
      <c r="M129" s="71" t="s">
        <v>249</v>
      </c>
      <c r="N129" s="34">
        <v>8</v>
      </c>
      <c r="O129" s="34"/>
      <c r="P129" s="71" t="s">
        <v>81</v>
      </c>
      <c r="Q129" s="35" t="s">
        <v>94</v>
      </c>
    </row>
    <row r="130" spans="1:17" s="9" customFormat="1" ht="14.45" customHeight="1" x14ac:dyDescent="0.15">
      <c r="A130" s="9">
        <f t="shared" ca="1" si="8"/>
        <v>248</v>
      </c>
      <c r="B130" s="9">
        <f t="shared" si="9"/>
        <v>0</v>
      </c>
      <c r="C130" s="12"/>
      <c r="D130" s="12"/>
      <c r="E130" s="10">
        <f t="shared" ca="1" si="10"/>
        <v>0.19584227039261692</v>
      </c>
      <c r="F130" s="10">
        <f t="shared" si="6"/>
        <v>1</v>
      </c>
      <c r="G130" s="10">
        <f t="shared" ca="1" si="7"/>
        <v>0.19584227039261692</v>
      </c>
      <c r="H130" s="10">
        <f t="shared" ca="1" si="11"/>
        <v>248</v>
      </c>
      <c r="I130" s="34" t="s">
        <v>147</v>
      </c>
      <c r="J130" s="34" t="s">
        <v>307</v>
      </c>
      <c r="K130" s="34">
        <v>75</v>
      </c>
      <c r="L130" s="34">
        <v>9</v>
      </c>
      <c r="M130" s="71" t="s">
        <v>418</v>
      </c>
      <c r="N130" s="34">
        <v>9</v>
      </c>
      <c r="O130" s="34"/>
      <c r="P130" s="71" t="s">
        <v>184</v>
      </c>
      <c r="Q130" s="35"/>
    </row>
    <row r="131" spans="1:17" s="9" customFormat="1" ht="14.45" customHeight="1" x14ac:dyDescent="0.15">
      <c r="A131" s="9">
        <f t="shared" ca="1" si="8"/>
        <v>234</v>
      </c>
      <c r="B131" s="9">
        <f t="shared" si="9"/>
        <v>0</v>
      </c>
      <c r="C131" s="12"/>
      <c r="D131" s="12"/>
      <c r="E131" s="10">
        <f t="shared" ca="1" si="10"/>
        <v>0.22389708159598953</v>
      </c>
      <c r="F131" s="10">
        <f t="shared" si="6"/>
        <v>1</v>
      </c>
      <c r="G131" s="10">
        <f t="shared" ca="1" si="7"/>
        <v>0.22389708159598953</v>
      </c>
      <c r="H131" s="10">
        <f t="shared" ca="1" si="11"/>
        <v>234</v>
      </c>
      <c r="I131" s="34" t="s">
        <v>147</v>
      </c>
      <c r="J131" s="34" t="s">
        <v>307</v>
      </c>
      <c r="K131" s="34">
        <v>75</v>
      </c>
      <c r="L131" s="34">
        <v>10</v>
      </c>
      <c r="M131" s="71" t="s">
        <v>251</v>
      </c>
      <c r="N131" s="34">
        <v>10</v>
      </c>
      <c r="O131" s="34"/>
      <c r="P131" s="71" t="s">
        <v>185</v>
      </c>
      <c r="Q131" s="35"/>
    </row>
    <row r="132" spans="1:17" s="9" customFormat="1" ht="14.45" customHeight="1" x14ac:dyDescent="0.15">
      <c r="A132" s="9">
        <f t="shared" ca="1" si="8"/>
        <v>193</v>
      </c>
      <c r="B132" s="9">
        <f t="shared" si="9"/>
        <v>0</v>
      </c>
      <c r="C132" s="12"/>
      <c r="D132" s="12"/>
      <c r="E132" s="10">
        <f t="shared" ca="1" si="10"/>
        <v>0.35624802128696287</v>
      </c>
      <c r="F132" s="10">
        <f t="shared" si="6"/>
        <v>1</v>
      </c>
      <c r="G132" s="10">
        <f t="shared" ca="1" si="7"/>
        <v>0.35624802128696287</v>
      </c>
      <c r="H132" s="10">
        <f t="shared" ca="1" si="11"/>
        <v>193</v>
      </c>
      <c r="I132" s="34" t="s">
        <v>147</v>
      </c>
      <c r="J132" s="34" t="s">
        <v>307</v>
      </c>
      <c r="K132" s="34">
        <v>75</v>
      </c>
      <c r="L132" s="34">
        <v>11</v>
      </c>
      <c r="M132" s="71" t="s">
        <v>257</v>
      </c>
      <c r="N132" s="34">
        <v>11</v>
      </c>
      <c r="O132" s="34"/>
      <c r="P132" s="71" t="s">
        <v>82</v>
      </c>
      <c r="Q132" s="35" t="s">
        <v>138</v>
      </c>
    </row>
    <row r="133" spans="1:17" s="9" customFormat="1" ht="14.45" customHeight="1" x14ac:dyDescent="0.15">
      <c r="A133" s="9">
        <f t="shared" ca="1" si="8"/>
        <v>211</v>
      </c>
      <c r="B133" s="9">
        <f t="shared" si="9"/>
        <v>0</v>
      </c>
      <c r="C133" s="12"/>
      <c r="D133" s="12"/>
      <c r="E133" s="10">
        <f t="shared" ca="1" si="10"/>
        <v>0.29458154409401938</v>
      </c>
      <c r="F133" s="10">
        <f t="shared" si="6"/>
        <v>1</v>
      </c>
      <c r="G133" s="10">
        <f t="shared" ca="1" si="7"/>
        <v>0.29458154409401938</v>
      </c>
      <c r="H133" s="10">
        <f t="shared" ca="1" si="11"/>
        <v>211</v>
      </c>
      <c r="I133" s="34" t="s">
        <v>147</v>
      </c>
      <c r="J133" s="34" t="s">
        <v>307</v>
      </c>
      <c r="K133" s="34">
        <v>75</v>
      </c>
      <c r="L133" s="34">
        <v>12</v>
      </c>
      <c r="M133" s="71" t="s">
        <v>252</v>
      </c>
      <c r="N133" s="34">
        <v>12</v>
      </c>
      <c r="O133" s="34"/>
      <c r="P133" s="71" t="s">
        <v>83</v>
      </c>
      <c r="Q133" s="35" t="s">
        <v>89</v>
      </c>
    </row>
    <row r="134" spans="1:17" s="9" customFormat="1" ht="14.45" customHeight="1" x14ac:dyDescent="0.15">
      <c r="A134" s="9">
        <f t="shared" ca="1" si="8"/>
        <v>136</v>
      </c>
      <c r="B134" s="9">
        <f t="shared" si="9"/>
        <v>0</v>
      </c>
      <c r="C134" s="12"/>
      <c r="D134" s="12"/>
      <c r="E134" s="10">
        <f t="shared" ca="1" si="10"/>
        <v>0.52280329765321087</v>
      </c>
      <c r="F134" s="10">
        <f t="shared" si="6"/>
        <v>1</v>
      </c>
      <c r="G134" s="10">
        <f t="shared" ca="1" si="7"/>
        <v>0.52280329765321087</v>
      </c>
      <c r="H134" s="10">
        <f t="shared" ca="1" si="11"/>
        <v>136</v>
      </c>
      <c r="I134" s="34" t="s">
        <v>147</v>
      </c>
      <c r="J134" s="34" t="s">
        <v>307</v>
      </c>
      <c r="K134" s="34">
        <v>75</v>
      </c>
      <c r="L134" s="34">
        <v>13</v>
      </c>
      <c r="M134" s="71" t="s">
        <v>419</v>
      </c>
      <c r="N134" s="34">
        <v>13</v>
      </c>
      <c r="O134" s="34"/>
      <c r="P134" s="71" t="s">
        <v>17</v>
      </c>
      <c r="Q134" s="35"/>
    </row>
    <row r="135" spans="1:17" s="9" customFormat="1" ht="14.45" customHeight="1" x14ac:dyDescent="0.15">
      <c r="A135" s="9">
        <f t="shared" ca="1" si="8"/>
        <v>19</v>
      </c>
      <c r="B135" s="9">
        <f t="shared" si="9"/>
        <v>0</v>
      </c>
      <c r="C135" s="12"/>
      <c r="D135" s="12"/>
      <c r="E135" s="10">
        <f t="shared" ca="1" si="10"/>
        <v>0.93512658388938596</v>
      </c>
      <c r="F135" s="10">
        <f t="shared" si="6"/>
        <v>1</v>
      </c>
      <c r="G135" s="10">
        <f t="shared" ca="1" si="7"/>
        <v>0.93512658388938596</v>
      </c>
      <c r="H135" s="10">
        <f t="shared" ca="1" si="11"/>
        <v>19</v>
      </c>
      <c r="I135" s="34" t="s">
        <v>147</v>
      </c>
      <c r="J135" s="34" t="s">
        <v>307</v>
      </c>
      <c r="K135" s="34">
        <v>75</v>
      </c>
      <c r="L135" s="34">
        <v>14</v>
      </c>
      <c r="M135" s="71" t="s">
        <v>420</v>
      </c>
      <c r="N135" s="34">
        <v>14</v>
      </c>
      <c r="O135" s="34"/>
      <c r="P135" s="71" t="s">
        <v>421</v>
      </c>
      <c r="Q135" s="35"/>
    </row>
    <row r="136" spans="1:17" s="9" customFormat="1" ht="14.45" customHeight="1" x14ac:dyDescent="0.15">
      <c r="A136" s="9">
        <f t="shared" ca="1" si="8"/>
        <v>159</v>
      </c>
      <c r="B136" s="9">
        <f t="shared" si="9"/>
        <v>0</v>
      </c>
      <c r="C136" s="12"/>
      <c r="D136" s="12"/>
      <c r="E136" s="10">
        <f t="shared" ca="1" si="10"/>
        <v>0.45312074211354347</v>
      </c>
      <c r="F136" s="10">
        <f t="shared" si="6"/>
        <v>1</v>
      </c>
      <c r="G136" s="10">
        <f t="shared" ca="1" si="7"/>
        <v>0.45312074211354347</v>
      </c>
      <c r="H136" s="10">
        <f t="shared" ca="1" si="11"/>
        <v>159</v>
      </c>
      <c r="I136" s="34" t="s">
        <v>147</v>
      </c>
      <c r="J136" s="34" t="s">
        <v>307</v>
      </c>
      <c r="K136" s="34">
        <v>75</v>
      </c>
      <c r="L136" s="34">
        <v>15</v>
      </c>
      <c r="M136" s="71" t="s">
        <v>422</v>
      </c>
      <c r="N136" s="34">
        <v>15</v>
      </c>
      <c r="O136" s="34"/>
      <c r="P136" s="71" t="s">
        <v>258</v>
      </c>
      <c r="Q136" s="35"/>
    </row>
    <row r="137" spans="1:17" s="9" customFormat="1" ht="14.45" customHeight="1" x14ac:dyDescent="0.15">
      <c r="A137" s="9">
        <f t="shared" ca="1" si="8"/>
        <v>189</v>
      </c>
      <c r="B137" s="9">
        <f t="shared" si="9"/>
        <v>0</v>
      </c>
      <c r="C137" s="12"/>
      <c r="D137" s="12"/>
      <c r="E137" s="10">
        <f t="shared" ca="1" si="10"/>
        <v>0.37162221574747023</v>
      </c>
      <c r="F137" s="10">
        <f t="shared" si="6"/>
        <v>1</v>
      </c>
      <c r="G137" s="10">
        <f t="shared" ca="1" si="7"/>
        <v>0.37162221574747023</v>
      </c>
      <c r="H137" s="10">
        <f t="shared" ca="1" si="11"/>
        <v>189</v>
      </c>
      <c r="I137" s="34" t="s">
        <v>147</v>
      </c>
      <c r="J137" s="34" t="s">
        <v>307</v>
      </c>
      <c r="K137" s="34">
        <v>75</v>
      </c>
      <c r="L137" s="34">
        <v>16</v>
      </c>
      <c r="M137" s="71" t="s">
        <v>423</v>
      </c>
      <c r="N137" s="34">
        <v>16</v>
      </c>
      <c r="O137" s="34"/>
      <c r="P137" s="71" t="s">
        <v>145</v>
      </c>
      <c r="Q137" s="35"/>
    </row>
    <row r="138" spans="1:17" s="9" customFormat="1" ht="14.45" customHeight="1" x14ac:dyDescent="0.15">
      <c r="A138" s="9">
        <f t="shared" ca="1" si="8"/>
        <v>186</v>
      </c>
      <c r="B138" s="9">
        <f t="shared" si="9"/>
        <v>0</v>
      </c>
      <c r="C138" s="12"/>
      <c r="D138" s="12"/>
      <c r="E138" s="10">
        <f t="shared" ca="1" si="10"/>
        <v>0.38983123032458711</v>
      </c>
      <c r="F138" s="10">
        <f t="shared" si="6"/>
        <v>1</v>
      </c>
      <c r="G138" s="10">
        <f t="shared" ca="1" si="7"/>
        <v>0.38983123032458711</v>
      </c>
      <c r="H138" s="10">
        <f t="shared" ca="1" si="11"/>
        <v>186</v>
      </c>
      <c r="I138" s="34" t="s">
        <v>147</v>
      </c>
      <c r="J138" s="34" t="s">
        <v>307</v>
      </c>
      <c r="K138" s="34">
        <v>75</v>
      </c>
      <c r="L138" s="34">
        <v>17</v>
      </c>
      <c r="M138" s="71" t="s">
        <v>424</v>
      </c>
      <c r="N138" s="34">
        <v>17</v>
      </c>
      <c r="O138" s="34"/>
      <c r="P138" s="71" t="s">
        <v>425</v>
      </c>
      <c r="Q138" s="35"/>
    </row>
    <row r="139" spans="1:17" s="9" customFormat="1" ht="14.45" customHeight="1" x14ac:dyDescent="0.15">
      <c r="A139" s="9">
        <f t="shared" ca="1" si="8"/>
        <v>226</v>
      </c>
      <c r="B139" s="9">
        <f t="shared" si="9"/>
        <v>0</v>
      </c>
      <c r="C139" s="12"/>
      <c r="D139" s="12"/>
      <c r="E139" s="10">
        <f t="shared" ca="1" si="10"/>
        <v>0.25004089307864508</v>
      </c>
      <c r="F139" s="10">
        <f t="shared" ref="F139:F202" si="12">IF($C$8=C139,1,0)</f>
        <v>1</v>
      </c>
      <c r="G139" s="10">
        <f t="shared" ref="G139:G202" ca="1" si="13">E139*F139</f>
        <v>0.25004089307864508</v>
      </c>
      <c r="H139" s="10">
        <f t="shared" ca="1" si="11"/>
        <v>226</v>
      </c>
      <c r="I139" s="34" t="s">
        <v>147</v>
      </c>
      <c r="J139" s="34" t="s">
        <v>307</v>
      </c>
      <c r="K139" s="34">
        <v>75</v>
      </c>
      <c r="L139" s="34">
        <v>18</v>
      </c>
      <c r="M139" s="71" t="s">
        <v>426</v>
      </c>
      <c r="N139" s="34">
        <v>18</v>
      </c>
      <c r="O139" s="34"/>
      <c r="P139" s="71" t="s">
        <v>427</v>
      </c>
      <c r="Q139" s="35"/>
    </row>
    <row r="140" spans="1:17" s="9" customFormat="1" ht="14.45" customHeight="1" x14ac:dyDescent="0.15">
      <c r="A140" s="9">
        <f t="shared" ref="A140:A203" ca="1" si="14">C140*1000+H140</f>
        <v>273</v>
      </c>
      <c r="B140" s="9">
        <f t="shared" ref="B140:B203" si="15">C140*1000+D140</f>
        <v>0</v>
      </c>
      <c r="C140" s="12"/>
      <c r="D140" s="12"/>
      <c r="E140" s="10">
        <f t="shared" ref="E140:E203" ca="1" si="16">RAND()</f>
        <v>0.10626003023610586</v>
      </c>
      <c r="F140" s="10">
        <f t="shared" si="12"/>
        <v>1</v>
      </c>
      <c r="G140" s="10">
        <f t="shared" ca="1" si="13"/>
        <v>0.10626003023610586</v>
      </c>
      <c r="H140" s="10">
        <f t="shared" ref="H140:H203" ca="1" si="17">RANK(G140,G$11:G$319)</f>
        <v>273</v>
      </c>
      <c r="I140" s="34" t="s">
        <v>147</v>
      </c>
      <c r="J140" s="34" t="s">
        <v>307</v>
      </c>
      <c r="K140" s="34">
        <v>75</v>
      </c>
      <c r="L140" s="34">
        <v>19</v>
      </c>
      <c r="M140" s="71" t="s">
        <v>428</v>
      </c>
      <c r="N140" s="34">
        <v>19</v>
      </c>
      <c r="O140" s="34"/>
      <c r="P140" s="71" t="s">
        <v>429</v>
      </c>
      <c r="Q140" s="35" t="s">
        <v>430</v>
      </c>
    </row>
    <row r="141" spans="1:17" s="9" customFormat="1" ht="14.45" customHeight="1" x14ac:dyDescent="0.15">
      <c r="A141" s="9">
        <f t="shared" ca="1" si="14"/>
        <v>294</v>
      </c>
      <c r="B141" s="9">
        <f t="shared" si="15"/>
        <v>0</v>
      </c>
      <c r="C141" s="12"/>
      <c r="D141" s="12"/>
      <c r="E141" s="10">
        <f t="shared" ca="1" si="16"/>
        <v>4.3824629077096278E-2</v>
      </c>
      <c r="F141" s="10">
        <f t="shared" si="12"/>
        <v>1</v>
      </c>
      <c r="G141" s="10">
        <f t="shared" ca="1" si="13"/>
        <v>4.3824629077096278E-2</v>
      </c>
      <c r="H141" s="10">
        <f t="shared" ca="1" si="17"/>
        <v>294</v>
      </c>
      <c r="I141" s="34" t="s">
        <v>147</v>
      </c>
      <c r="J141" s="34" t="s">
        <v>307</v>
      </c>
      <c r="K141" s="34">
        <v>75</v>
      </c>
      <c r="L141" s="34">
        <v>20</v>
      </c>
      <c r="M141" s="71" t="s">
        <v>189</v>
      </c>
      <c r="N141" s="34">
        <v>20</v>
      </c>
      <c r="O141" s="34"/>
      <c r="P141" s="71" t="s">
        <v>431</v>
      </c>
      <c r="Q141" s="35" t="s">
        <v>196</v>
      </c>
    </row>
    <row r="142" spans="1:17" s="9" customFormat="1" ht="14.45" customHeight="1" x14ac:dyDescent="0.15">
      <c r="A142" s="9">
        <f t="shared" ca="1" si="14"/>
        <v>71</v>
      </c>
      <c r="B142" s="9">
        <f t="shared" si="15"/>
        <v>0</v>
      </c>
      <c r="C142" s="12"/>
      <c r="D142" s="12"/>
      <c r="E142" s="10">
        <f t="shared" ca="1" si="16"/>
        <v>0.75664872379312798</v>
      </c>
      <c r="F142" s="10">
        <f t="shared" si="12"/>
        <v>1</v>
      </c>
      <c r="G142" s="10">
        <f t="shared" ca="1" si="13"/>
        <v>0.75664872379312798</v>
      </c>
      <c r="H142" s="10">
        <f t="shared" ca="1" si="17"/>
        <v>71</v>
      </c>
      <c r="I142" s="34" t="s">
        <v>147</v>
      </c>
      <c r="J142" s="34" t="s">
        <v>307</v>
      </c>
      <c r="K142" s="34">
        <v>75</v>
      </c>
      <c r="L142" s="34">
        <v>21</v>
      </c>
      <c r="M142" s="71" t="s">
        <v>432</v>
      </c>
      <c r="N142" s="34">
        <v>21</v>
      </c>
      <c r="O142" s="34"/>
      <c r="P142" s="71" t="s">
        <v>433</v>
      </c>
      <c r="Q142" s="35"/>
    </row>
    <row r="143" spans="1:17" s="9" customFormat="1" ht="14.45" customHeight="1" x14ac:dyDescent="0.15">
      <c r="A143" s="9">
        <f t="shared" ca="1" si="14"/>
        <v>295</v>
      </c>
      <c r="B143" s="9">
        <f t="shared" si="15"/>
        <v>0</v>
      </c>
      <c r="C143" s="12"/>
      <c r="D143" s="12"/>
      <c r="E143" s="10">
        <f t="shared" ca="1" si="16"/>
        <v>4.1340547809046058E-2</v>
      </c>
      <c r="F143" s="10">
        <f t="shared" si="12"/>
        <v>1</v>
      </c>
      <c r="G143" s="10">
        <f t="shared" ca="1" si="13"/>
        <v>4.1340547809046058E-2</v>
      </c>
      <c r="H143" s="10">
        <f t="shared" ca="1" si="17"/>
        <v>295</v>
      </c>
      <c r="I143" s="34" t="s">
        <v>147</v>
      </c>
      <c r="J143" s="34" t="s">
        <v>307</v>
      </c>
      <c r="K143" s="34">
        <v>75</v>
      </c>
      <c r="L143" s="34">
        <v>22</v>
      </c>
      <c r="M143" s="71" t="s">
        <v>434</v>
      </c>
      <c r="N143" s="34">
        <v>22</v>
      </c>
      <c r="O143" s="34"/>
      <c r="P143" s="71" t="s">
        <v>84</v>
      </c>
      <c r="Q143" s="35"/>
    </row>
    <row r="144" spans="1:17" s="9" customFormat="1" ht="14.45" customHeight="1" x14ac:dyDescent="0.15">
      <c r="A144" s="9">
        <f t="shared" ca="1" si="14"/>
        <v>232</v>
      </c>
      <c r="B144" s="9">
        <f t="shared" si="15"/>
        <v>0</v>
      </c>
      <c r="C144" s="12"/>
      <c r="D144" s="12"/>
      <c r="E144" s="10">
        <f t="shared" ca="1" si="16"/>
        <v>0.22513078427845634</v>
      </c>
      <c r="F144" s="10">
        <f t="shared" si="12"/>
        <v>1</v>
      </c>
      <c r="G144" s="10">
        <f t="shared" ca="1" si="13"/>
        <v>0.22513078427845634</v>
      </c>
      <c r="H144" s="10">
        <f t="shared" ca="1" si="17"/>
        <v>232</v>
      </c>
      <c r="I144" s="34" t="s">
        <v>147</v>
      </c>
      <c r="J144" s="34" t="s">
        <v>307</v>
      </c>
      <c r="K144" s="34">
        <v>75</v>
      </c>
      <c r="L144" s="34">
        <v>23</v>
      </c>
      <c r="M144" s="71" t="s">
        <v>435</v>
      </c>
      <c r="N144" s="34">
        <v>23</v>
      </c>
      <c r="O144" s="96" t="s">
        <v>436</v>
      </c>
      <c r="P144" s="71" t="s">
        <v>191</v>
      </c>
      <c r="Q144" s="35"/>
    </row>
    <row r="145" spans="1:17" s="9" customFormat="1" ht="14.45" customHeight="1" x14ac:dyDescent="0.15">
      <c r="A145" s="9">
        <f t="shared" ca="1" si="14"/>
        <v>175</v>
      </c>
      <c r="B145" s="9">
        <f t="shared" si="15"/>
        <v>0</v>
      </c>
      <c r="C145" s="12"/>
      <c r="D145" s="12"/>
      <c r="E145" s="10">
        <f t="shared" ca="1" si="16"/>
        <v>0.41786777731265778</v>
      </c>
      <c r="F145" s="10">
        <f t="shared" si="12"/>
        <v>1</v>
      </c>
      <c r="G145" s="10">
        <f t="shared" ca="1" si="13"/>
        <v>0.41786777731265778</v>
      </c>
      <c r="H145" s="10">
        <f t="shared" ca="1" si="17"/>
        <v>175</v>
      </c>
      <c r="I145" s="34" t="s">
        <v>147</v>
      </c>
      <c r="J145" s="34" t="s">
        <v>307</v>
      </c>
      <c r="K145" s="34">
        <v>75</v>
      </c>
      <c r="L145" s="34">
        <v>24</v>
      </c>
      <c r="M145" s="71" t="s">
        <v>437</v>
      </c>
      <c r="N145" s="34">
        <v>24</v>
      </c>
      <c r="O145" s="96" t="s">
        <v>190</v>
      </c>
      <c r="P145" s="71" t="s">
        <v>438</v>
      </c>
      <c r="Q145" s="35"/>
    </row>
    <row r="146" spans="1:17" s="9" customFormat="1" ht="14.45" customHeight="1" x14ac:dyDescent="0.15">
      <c r="A146" s="9">
        <f t="shared" ca="1" si="14"/>
        <v>65</v>
      </c>
      <c r="B146" s="9">
        <f t="shared" si="15"/>
        <v>0</v>
      </c>
      <c r="C146" s="12"/>
      <c r="D146" s="12"/>
      <c r="E146" s="10">
        <f t="shared" ca="1" si="16"/>
        <v>0.77465891879961146</v>
      </c>
      <c r="F146" s="10">
        <f t="shared" si="12"/>
        <v>1</v>
      </c>
      <c r="G146" s="10">
        <f t="shared" ca="1" si="13"/>
        <v>0.77465891879961146</v>
      </c>
      <c r="H146" s="10">
        <f t="shared" ca="1" si="17"/>
        <v>65</v>
      </c>
      <c r="I146" s="34" t="s">
        <v>147</v>
      </c>
      <c r="J146" s="34" t="s">
        <v>307</v>
      </c>
      <c r="K146" s="34">
        <v>75</v>
      </c>
      <c r="L146" s="34">
        <v>25</v>
      </c>
      <c r="M146" s="71" t="s">
        <v>439</v>
      </c>
      <c r="N146" s="34">
        <v>25</v>
      </c>
      <c r="O146" s="34"/>
      <c r="P146" s="71" t="s">
        <v>85</v>
      </c>
      <c r="Q146" s="35"/>
    </row>
    <row r="147" spans="1:17" s="9" customFormat="1" ht="14.45" customHeight="1" x14ac:dyDescent="0.15">
      <c r="A147" s="9">
        <f t="shared" ca="1" si="14"/>
        <v>116</v>
      </c>
      <c r="B147" s="9">
        <f t="shared" si="15"/>
        <v>0</v>
      </c>
      <c r="C147" s="12"/>
      <c r="D147" s="12"/>
      <c r="E147" s="10">
        <f t="shared" ca="1" si="16"/>
        <v>0.61847675772531974</v>
      </c>
      <c r="F147" s="10">
        <f t="shared" si="12"/>
        <v>1</v>
      </c>
      <c r="G147" s="10">
        <f t="shared" ca="1" si="13"/>
        <v>0.61847675772531974</v>
      </c>
      <c r="H147" s="10">
        <f t="shared" ca="1" si="17"/>
        <v>116</v>
      </c>
      <c r="I147" s="34" t="s">
        <v>147</v>
      </c>
      <c r="J147" s="34" t="s">
        <v>307</v>
      </c>
      <c r="K147" s="34">
        <v>75</v>
      </c>
      <c r="L147" s="34">
        <v>26</v>
      </c>
      <c r="M147" s="71" t="s">
        <v>440</v>
      </c>
      <c r="N147" s="34">
        <v>26</v>
      </c>
      <c r="O147" s="34"/>
      <c r="P147" s="71" t="s">
        <v>441</v>
      </c>
      <c r="Q147" s="35"/>
    </row>
    <row r="148" spans="1:17" s="9" customFormat="1" ht="14.45" customHeight="1" x14ac:dyDescent="0.15">
      <c r="A148" s="9">
        <f t="shared" ca="1" si="14"/>
        <v>142</v>
      </c>
      <c r="B148" s="9">
        <f t="shared" si="15"/>
        <v>0</v>
      </c>
      <c r="C148" s="12"/>
      <c r="D148" s="12"/>
      <c r="E148" s="10">
        <f t="shared" ca="1" si="16"/>
        <v>0.50752232506347661</v>
      </c>
      <c r="F148" s="10">
        <f t="shared" si="12"/>
        <v>1</v>
      </c>
      <c r="G148" s="10">
        <f t="shared" ca="1" si="13"/>
        <v>0.50752232506347661</v>
      </c>
      <c r="H148" s="10">
        <f t="shared" ca="1" si="17"/>
        <v>142</v>
      </c>
      <c r="I148" s="34" t="s">
        <v>147</v>
      </c>
      <c r="J148" s="34" t="s">
        <v>307</v>
      </c>
      <c r="K148" s="34">
        <v>75</v>
      </c>
      <c r="L148" s="34">
        <v>27</v>
      </c>
      <c r="M148" s="71" t="s">
        <v>442</v>
      </c>
      <c r="N148" s="34">
        <v>27</v>
      </c>
      <c r="O148" s="34"/>
      <c r="P148" s="71" t="s">
        <v>443</v>
      </c>
      <c r="Q148" s="35"/>
    </row>
    <row r="149" spans="1:17" s="9" customFormat="1" ht="14.45" customHeight="1" x14ac:dyDescent="0.15">
      <c r="A149" s="9">
        <f t="shared" ca="1" si="14"/>
        <v>247</v>
      </c>
      <c r="B149" s="9">
        <f t="shared" si="15"/>
        <v>0</v>
      </c>
      <c r="C149" s="12"/>
      <c r="D149" s="12"/>
      <c r="E149" s="10">
        <f t="shared" ca="1" si="16"/>
        <v>0.19598988045036214</v>
      </c>
      <c r="F149" s="10">
        <f t="shared" si="12"/>
        <v>1</v>
      </c>
      <c r="G149" s="10">
        <f t="shared" ca="1" si="13"/>
        <v>0.19598988045036214</v>
      </c>
      <c r="H149" s="10">
        <f t="shared" ca="1" si="17"/>
        <v>247</v>
      </c>
      <c r="I149" s="34" t="s">
        <v>147</v>
      </c>
      <c r="J149" s="34" t="s">
        <v>307</v>
      </c>
      <c r="K149" s="34">
        <v>75</v>
      </c>
      <c r="L149" s="34">
        <v>28</v>
      </c>
      <c r="M149" s="71" t="s">
        <v>444</v>
      </c>
      <c r="N149" s="34">
        <v>28</v>
      </c>
      <c r="O149" s="34"/>
      <c r="P149" s="71" t="s">
        <v>260</v>
      </c>
      <c r="Q149" s="35"/>
    </row>
    <row r="150" spans="1:17" s="9" customFormat="1" ht="14.45" customHeight="1" x14ac:dyDescent="0.15">
      <c r="A150" s="9">
        <f t="shared" ca="1" si="14"/>
        <v>72</v>
      </c>
      <c r="B150" s="9">
        <f t="shared" si="15"/>
        <v>0</v>
      </c>
      <c r="C150" s="12"/>
      <c r="D150" s="12"/>
      <c r="E150" s="10">
        <f t="shared" ca="1" si="16"/>
        <v>0.75610181301716806</v>
      </c>
      <c r="F150" s="10">
        <f t="shared" si="12"/>
        <v>1</v>
      </c>
      <c r="G150" s="10">
        <f t="shared" ca="1" si="13"/>
        <v>0.75610181301716806</v>
      </c>
      <c r="H150" s="10">
        <f t="shared" ca="1" si="17"/>
        <v>72</v>
      </c>
      <c r="I150" s="34" t="s">
        <v>147</v>
      </c>
      <c r="J150" s="34" t="s">
        <v>307</v>
      </c>
      <c r="K150" s="34">
        <v>75</v>
      </c>
      <c r="L150" s="34">
        <v>29</v>
      </c>
      <c r="M150" s="71" t="s">
        <v>445</v>
      </c>
      <c r="N150" s="34">
        <v>29</v>
      </c>
      <c r="O150" s="34"/>
      <c r="P150" s="71" t="s">
        <v>446</v>
      </c>
      <c r="Q150" s="35"/>
    </row>
    <row r="151" spans="1:17" s="9" customFormat="1" ht="14.45" customHeight="1" x14ac:dyDescent="0.15">
      <c r="A151" s="9">
        <f t="shared" ca="1" si="14"/>
        <v>109</v>
      </c>
      <c r="B151" s="9">
        <f t="shared" si="15"/>
        <v>0</v>
      </c>
      <c r="C151" s="12"/>
      <c r="D151" s="12"/>
      <c r="E151" s="10">
        <f t="shared" ca="1" si="16"/>
        <v>0.63285646432090104</v>
      </c>
      <c r="F151" s="10">
        <f t="shared" si="12"/>
        <v>1</v>
      </c>
      <c r="G151" s="10">
        <f t="shared" ca="1" si="13"/>
        <v>0.63285646432090104</v>
      </c>
      <c r="H151" s="10">
        <f t="shared" ca="1" si="17"/>
        <v>109</v>
      </c>
      <c r="I151" s="34" t="s">
        <v>147</v>
      </c>
      <c r="J151" s="34" t="s">
        <v>307</v>
      </c>
      <c r="K151" s="34">
        <v>75</v>
      </c>
      <c r="L151" s="34">
        <v>30</v>
      </c>
      <c r="M151" s="71" t="s">
        <v>447</v>
      </c>
      <c r="N151" s="34">
        <v>30</v>
      </c>
      <c r="O151" s="34"/>
      <c r="P151" s="71" t="s">
        <v>448</v>
      </c>
      <c r="Q151" s="35" t="s">
        <v>188</v>
      </c>
    </row>
    <row r="152" spans="1:17" s="9" customFormat="1" ht="14.45" customHeight="1" x14ac:dyDescent="0.15">
      <c r="A152" s="9">
        <f t="shared" ca="1" si="14"/>
        <v>220</v>
      </c>
      <c r="B152" s="9">
        <f t="shared" si="15"/>
        <v>0</v>
      </c>
      <c r="C152" s="12"/>
      <c r="D152" s="12"/>
      <c r="E152" s="10">
        <f t="shared" ca="1" si="16"/>
        <v>0.26984860252599674</v>
      </c>
      <c r="F152" s="10">
        <f t="shared" si="12"/>
        <v>1</v>
      </c>
      <c r="G152" s="10">
        <f t="shared" ca="1" si="13"/>
        <v>0.26984860252599674</v>
      </c>
      <c r="H152" s="10">
        <f t="shared" ca="1" si="17"/>
        <v>220</v>
      </c>
      <c r="I152" s="34" t="s">
        <v>147</v>
      </c>
      <c r="J152" s="34" t="s">
        <v>307</v>
      </c>
      <c r="K152" s="34">
        <v>75</v>
      </c>
      <c r="L152" s="34">
        <v>31</v>
      </c>
      <c r="M152" s="71" t="s">
        <v>449</v>
      </c>
      <c r="N152" s="34">
        <v>31</v>
      </c>
      <c r="O152" s="34"/>
      <c r="P152" s="71" t="s">
        <v>450</v>
      </c>
      <c r="Q152" s="35"/>
    </row>
    <row r="153" spans="1:17" s="9" customFormat="1" ht="14.45" customHeight="1" x14ac:dyDescent="0.15">
      <c r="A153" s="9">
        <f t="shared" ca="1" si="14"/>
        <v>286</v>
      </c>
      <c r="B153" s="9">
        <f t="shared" si="15"/>
        <v>0</v>
      </c>
      <c r="C153" s="12"/>
      <c r="D153" s="12"/>
      <c r="E153" s="10">
        <f t="shared" ca="1" si="16"/>
        <v>5.7039705507909599E-2</v>
      </c>
      <c r="F153" s="10">
        <f t="shared" si="12"/>
        <v>1</v>
      </c>
      <c r="G153" s="10">
        <f t="shared" ca="1" si="13"/>
        <v>5.7039705507909599E-2</v>
      </c>
      <c r="H153" s="10">
        <f t="shared" ca="1" si="17"/>
        <v>286</v>
      </c>
      <c r="I153" s="34" t="s">
        <v>147</v>
      </c>
      <c r="J153" s="34" t="s">
        <v>307</v>
      </c>
      <c r="K153" s="34">
        <v>76</v>
      </c>
      <c r="L153" s="34">
        <v>32</v>
      </c>
      <c r="M153" s="71" t="s">
        <v>451</v>
      </c>
      <c r="N153" s="34">
        <v>32</v>
      </c>
      <c r="O153" s="34"/>
      <c r="P153" s="71" t="s">
        <v>452</v>
      </c>
      <c r="Q153" s="35" t="s">
        <v>188</v>
      </c>
    </row>
    <row r="154" spans="1:17" s="9" customFormat="1" ht="14.45" customHeight="1" x14ac:dyDescent="0.15">
      <c r="A154" s="9">
        <f t="shared" ca="1" si="14"/>
        <v>192</v>
      </c>
      <c r="B154" s="9">
        <f t="shared" si="15"/>
        <v>0</v>
      </c>
      <c r="C154" s="12"/>
      <c r="D154" s="12"/>
      <c r="E154" s="10">
        <f t="shared" ca="1" si="16"/>
        <v>0.35747114730270446</v>
      </c>
      <c r="F154" s="10">
        <f t="shared" si="12"/>
        <v>1</v>
      </c>
      <c r="G154" s="10">
        <f t="shared" ca="1" si="13"/>
        <v>0.35747114730270446</v>
      </c>
      <c r="H154" s="10">
        <f t="shared" ca="1" si="17"/>
        <v>192</v>
      </c>
      <c r="I154" s="34" t="s">
        <v>147</v>
      </c>
      <c r="J154" s="34" t="s">
        <v>307</v>
      </c>
      <c r="K154" s="34">
        <v>76</v>
      </c>
      <c r="L154" s="34">
        <v>33</v>
      </c>
      <c r="M154" s="71" t="s">
        <v>453</v>
      </c>
      <c r="N154" s="34">
        <v>33</v>
      </c>
      <c r="O154" s="34"/>
      <c r="P154" s="71" t="s">
        <v>454</v>
      </c>
      <c r="Q154" s="35"/>
    </row>
    <row r="155" spans="1:17" s="9" customFormat="1" ht="14.45" customHeight="1" x14ac:dyDescent="0.15">
      <c r="A155" s="9">
        <f t="shared" ca="1" si="14"/>
        <v>221</v>
      </c>
      <c r="B155" s="9">
        <f t="shared" si="15"/>
        <v>0</v>
      </c>
      <c r="C155" s="12"/>
      <c r="D155" s="12"/>
      <c r="E155" s="10">
        <f t="shared" ca="1" si="16"/>
        <v>0.2647164500125142</v>
      </c>
      <c r="F155" s="10">
        <f t="shared" si="12"/>
        <v>1</v>
      </c>
      <c r="G155" s="10">
        <f t="shared" ca="1" si="13"/>
        <v>0.2647164500125142</v>
      </c>
      <c r="H155" s="10">
        <f t="shared" ca="1" si="17"/>
        <v>221</v>
      </c>
      <c r="I155" s="34" t="s">
        <v>147</v>
      </c>
      <c r="J155" s="34" t="s">
        <v>307</v>
      </c>
      <c r="K155" s="34">
        <v>76</v>
      </c>
      <c r="L155" s="34">
        <v>34</v>
      </c>
      <c r="M155" s="71" t="s">
        <v>455</v>
      </c>
      <c r="N155" s="34">
        <v>34</v>
      </c>
      <c r="O155" s="34"/>
      <c r="P155" s="71" t="s">
        <v>456</v>
      </c>
      <c r="Q155" s="35"/>
    </row>
    <row r="156" spans="1:17" s="9" customFormat="1" ht="14.45" customHeight="1" x14ac:dyDescent="0.15">
      <c r="A156" s="9">
        <f t="shared" ca="1" si="14"/>
        <v>219</v>
      </c>
      <c r="B156" s="9">
        <f t="shared" si="15"/>
        <v>0</v>
      </c>
      <c r="C156" s="12"/>
      <c r="D156" s="12"/>
      <c r="E156" s="10">
        <f t="shared" ca="1" si="16"/>
        <v>0.27320719009504491</v>
      </c>
      <c r="F156" s="10">
        <f t="shared" si="12"/>
        <v>1</v>
      </c>
      <c r="G156" s="10">
        <f t="shared" ca="1" si="13"/>
        <v>0.27320719009504491</v>
      </c>
      <c r="H156" s="10">
        <f t="shared" ca="1" si="17"/>
        <v>219</v>
      </c>
      <c r="I156" s="34" t="s">
        <v>147</v>
      </c>
      <c r="J156" s="34" t="s">
        <v>307</v>
      </c>
      <c r="K156" s="34">
        <v>76</v>
      </c>
      <c r="L156" s="34">
        <v>35</v>
      </c>
      <c r="M156" s="71" t="s">
        <v>221</v>
      </c>
      <c r="N156" s="34">
        <v>35</v>
      </c>
      <c r="O156" s="34"/>
      <c r="P156" s="71" t="s">
        <v>193</v>
      </c>
      <c r="Q156" s="35"/>
    </row>
    <row r="157" spans="1:17" s="9" customFormat="1" ht="14.45" customHeight="1" x14ac:dyDescent="0.15">
      <c r="A157" s="9">
        <f t="shared" ca="1" si="14"/>
        <v>7</v>
      </c>
      <c r="B157" s="9">
        <f t="shared" si="15"/>
        <v>0</v>
      </c>
      <c r="C157" s="12"/>
      <c r="D157" s="12"/>
      <c r="E157" s="10">
        <f t="shared" ca="1" si="16"/>
        <v>0.96954609185426088</v>
      </c>
      <c r="F157" s="10">
        <f t="shared" si="12"/>
        <v>1</v>
      </c>
      <c r="G157" s="10">
        <f t="shared" ca="1" si="13"/>
        <v>0.96954609185426088</v>
      </c>
      <c r="H157" s="10">
        <f t="shared" ca="1" si="17"/>
        <v>7</v>
      </c>
      <c r="I157" s="34" t="s">
        <v>147</v>
      </c>
      <c r="J157" s="34" t="s">
        <v>307</v>
      </c>
      <c r="K157" s="34">
        <v>76</v>
      </c>
      <c r="L157" s="34">
        <v>36</v>
      </c>
      <c r="M157" s="71" t="s">
        <v>457</v>
      </c>
      <c r="N157" s="34">
        <v>36</v>
      </c>
      <c r="O157" s="34"/>
      <c r="P157" s="71" t="s">
        <v>97</v>
      </c>
      <c r="Q157" s="35"/>
    </row>
    <row r="158" spans="1:17" s="9" customFormat="1" ht="14.45" customHeight="1" x14ac:dyDescent="0.15">
      <c r="A158" s="9">
        <f t="shared" ca="1" si="14"/>
        <v>280</v>
      </c>
      <c r="B158" s="9">
        <f t="shared" si="15"/>
        <v>0</v>
      </c>
      <c r="C158" s="12"/>
      <c r="D158" s="12"/>
      <c r="E158" s="10">
        <f t="shared" ca="1" si="16"/>
        <v>9.0780545174103722E-2</v>
      </c>
      <c r="F158" s="10">
        <f t="shared" si="12"/>
        <v>1</v>
      </c>
      <c r="G158" s="10">
        <f t="shared" ca="1" si="13"/>
        <v>9.0780545174103722E-2</v>
      </c>
      <c r="H158" s="10">
        <f t="shared" ca="1" si="17"/>
        <v>280</v>
      </c>
      <c r="I158" s="34" t="s">
        <v>147</v>
      </c>
      <c r="J158" s="34" t="s">
        <v>307</v>
      </c>
      <c r="K158" s="34">
        <v>76</v>
      </c>
      <c r="L158" s="34">
        <v>37</v>
      </c>
      <c r="M158" s="71" t="s">
        <v>458</v>
      </c>
      <c r="N158" s="34">
        <v>37</v>
      </c>
      <c r="O158" s="34"/>
      <c r="P158" s="71" t="s">
        <v>459</v>
      </c>
      <c r="Q158" s="35"/>
    </row>
    <row r="159" spans="1:17" s="9" customFormat="1" ht="14.45" customHeight="1" x14ac:dyDescent="0.15">
      <c r="A159" s="9">
        <f t="shared" ca="1" si="14"/>
        <v>240</v>
      </c>
      <c r="B159" s="9">
        <f t="shared" si="15"/>
        <v>0</v>
      </c>
      <c r="C159" s="12"/>
      <c r="D159" s="12"/>
      <c r="E159" s="10">
        <f t="shared" ca="1" si="16"/>
        <v>0.21546154418651287</v>
      </c>
      <c r="F159" s="10">
        <f t="shared" si="12"/>
        <v>1</v>
      </c>
      <c r="G159" s="10">
        <f t="shared" ca="1" si="13"/>
        <v>0.21546154418651287</v>
      </c>
      <c r="H159" s="10">
        <f t="shared" ca="1" si="17"/>
        <v>240</v>
      </c>
      <c r="I159" s="34" t="s">
        <v>147</v>
      </c>
      <c r="J159" s="34" t="s">
        <v>307</v>
      </c>
      <c r="K159" s="34">
        <v>76</v>
      </c>
      <c r="L159" s="34">
        <v>38</v>
      </c>
      <c r="M159" s="71" t="s">
        <v>460</v>
      </c>
      <c r="N159" s="34">
        <v>38</v>
      </c>
      <c r="O159" s="34"/>
      <c r="P159" s="71" t="s">
        <v>86</v>
      </c>
      <c r="Q159" s="35"/>
    </row>
    <row r="160" spans="1:17" s="9" customFormat="1" ht="14.45" customHeight="1" x14ac:dyDescent="0.15">
      <c r="A160" s="9">
        <f t="shared" ca="1" si="14"/>
        <v>106</v>
      </c>
      <c r="B160" s="9">
        <f t="shared" si="15"/>
        <v>0</v>
      </c>
      <c r="C160" s="12"/>
      <c r="D160" s="12"/>
      <c r="E160" s="10">
        <f t="shared" ca="1" si="16"/>
        <v>0.63563267658067268</v>
      </c>
      <c r="F160" s="10">
        <f t="shared" si="12"/>
        <v>1</v>
      </c>
      <c r="G160" s="10">
        <f t="shared" ca="1" si="13"/>
        <v>0.63563267658067268</v>
      </c>
      <c r="H160" s="10">
        <f t="shared" ca="1" si="17"/>
        <v>106</v>
      </c>
      <c r="I160" s="90"/>
      <c r="J160" s="91"/>
      <c r="K160" s="92"/>
      <c r="L160" s="92" t="s">
        <v>627</v>
      </c>
      <c r="M160" s="97"/>
      <c r="N160" s="90"/>
      <c r="O160" s="90"/>
      <c r="P160" s="97"/>
      <c r="Q160" s="98"/>
    </row>
    <row r="161" spans="1:17" s="9" customFormat="1" ht="14.45" customHeight="1" x14ac:dyDescent="0.15">
      <c r="A161" s="9">
        <f t="shared" ca="1" si="14"/>
        <v>83</v>
      </c>
      <c r="B161" s="9">
        <f t="shared" si="15"/>
        <v>0</v>
      </c>
      <c r="C161" s="12"/>
      <c r="D161" s="12"/>
      <c r="E161" s="10">
        <f t="shared" ca="1" si="16"/>
        <v>0.71239783491360809</v>
      </c>
      <c r="F161" s="10">
        <f t="shared" si="12"/>
        <v>1</v>
      </c>
      <c r="G161" s="10">
        <f t="shared" ca="1" si="13"/>
        <v>0.71239783491360809</v>
      </c>
      <c r="H161" s="10">
        <f t="shared" ca="1" si="17"/>
        <v>83</v>
      </c>
      <c r="I161" s="34" t="s">
        <v>147</v>
      </c>
      <c r="J161" s="34" t="s">
        <v>307</v>
      </c>
      <c r="K161" s="34">
        <v>76</v>
      </c>
      <c r="L161" s="34">
        <v>1</v>
      </c>
      <c r="M161" s="71" t="s">
        <v>461</v>
      </c>
      <c r="N161" s="34">
        <v>1</v>
      </c>
      <c r="O161" s="34"/>
      <c r="P161" s="71" t="s">
        <v>263</v>
      </c>
      <c r="Q161" s="35" t="s">
        <v>102</v>
      </c>
    </row>
    <row r="162" spans="1:17" s="9" customFormat="1" ht="14.45" customHeight="1" x14ac:dyDescent="0.15">
      <c r="A162" s="9">
        <f t="shared" ca="1" si="14"/>
        <v>92</v>
      </c>
      <c r="B162" s="9">
        <f t="shared" si="15"/>
        <v>0</v>
      </c>
      <c r="C162" s="12"/>
      <c r="D162" s="12"/>
      <c r="E162" s="10">
        <f t="shared" ca="1" si="16"/>
        <v>0.67979126157169256</v>
      </c>
      <c r="F162" s="10">
        <f t="shared" si="12"/>
        <v>1</v>
      </c>
      <c r="G162" s="10">
        <f t="shared" ca="1" si="13"/>
        <v>0.67979126157169256</v>
      </c>
      <c r="H162" s="10">
        <f t="shared" ca="1" si="17"/>
        <v>92</v>
      </c>
      <c r="I162" s="34" t="s">
        <v>147</v>
      </c>
      <c r="J162" s="34" t="s">
        <v>307</v>
      </c>
      <c r="K162" s="34">
        <v>76</v>
      </c>
      <c r="L162" s="34">
        <v>2</v>
      </c>
      <c r="M162" s="86" t="s">
        <v>462</v>
      </c>
      <c r="N162" s="34">
        <v>2</v>
      </c>
      <c r="O162" s="34"/>
      <c r="P162" s="71" t="s">
        <v>98</v>
      </c>
      <c r="Q162" s="35" t="s">
        <v>99</v>
      </c>
    </row>
    <row r="163" spans="1:17" s="9" customFormat="1" ht="14.45" customHeight="1" x14ac:dyDescent="0.15">
      <c r="A163" s="9">
        <f t="shared" ca="1" si="14"/>
        <v>224</v>
      </c>
      <c r="B163" s="9">
        <f t="shared" si="15"/>
        <v>0</v>
      </c>
      <c r="C163" s="12"/>
      <c r="D163" s="12"/>
      <c r="E163" s="10">
        <f t="shared" ca="1" si="16"/>
        <v>0.26041852148644729</v>
      </c>
      <c r="F163" s="10">
        <f t="shared" si="12"/>
        <v>1</v>
      </c>
      <c r="G163" s="10">
        <f t="shared" ca="1" si="13"/>
        <v>0.26041852148644729</v>
      </c>
      <c r="H163" s="10">
        <f t="shared" ca="1" si="17"/>
        <v>224</v>
      </c>
      <c r="I163" s="34" t="s">
        <v>147</v>
      </c>
      <c r="J163" s="34" t="s">
        <v>307</v>
      </c>
      <c r="K163" s="34">
        <v>76</v>
      </c>
      <c r="L163" s="34">
        <v>3</v>
      </c>
      <c r="M163" s="86" t="s">
        <v>463</v>
      </c>
      <c r="N163" s="34">
        <v>3</v>
      </c>
      <c r="O163" s="34"/>
      <c r="P163" s="71" t="s">
        <v>100</v>
      </c>
      <c r="Q163" s="35" t="s">
        <v>89</v>
      </c>
    </row>
    <row r="164" spans="1:17" s="9" customFormat="1" ht="14.45" customHeight="1" x14ac:dyDescent="0.15">
      <c r="A164" s="9">
        <f t="shared" ca="1" si="14"/>
        <v>251</v>
      </c>
      <c r="B164" s="9">
        <f t="shared" si="15"/>
        <v>0</v>
      </c>
      <c r="C164" s="12"/>
      <c r="D164" s="12"/>
      <c r="E164" s="10">
        <f t="shared" ca="1" si="16"/>
        <v>0.18104985027111042</v>
      </c>
      <c r="F164" s="10">
        <f t="shared" si="12"/>
        <v>1</v>
      </c>
      <c r="G164" s="10">
        <f t="shared" ca="1" si="13"/>
        <v>0.18104985027111042</v>
      </c>
      <c r="H164" s="10">
        <f t="shared" ca="1" si="17"/>
        <v>251</v>
      </c>
      <c r="I164" s="34" t="s">
        <v>147</v>
      </c>
      <c r="J164" s="34" t="s">
        <v>307</v>
      </c>
      <c r="K164" s="34">
        <v>76</v>
      </c>
      <c r="L164" s="34">
        <v>4</v>
      </c>
      <c r="M164" s="86" t="s">
        <v>464</v>
      </c>
      <c r="N164" s="34">
        <v>4</v>
      </c>
      <c r="O164" s="34"/>
      <c r="P164" s="71" t="s">
        <v>465</v>
      </c>
      <c r="Q164" s="35" t="s">
        <v>99</v>
      </c>
    </row>
    <row r="165" spans="1:17" s="9" customFormat="1" ht="14.45" customHeight="1" x14ac:dyDescent="0.15">
      <c r="A165" s="9">
        <f t="shared" ca="1" si="14"/>
        <v>114</v>
      </c>
      <c r="B165" s="9">
        <f t="shared" si="15"/>
        <v>0</v>
      </c>
      <c r="C165" s="12"/>
      <c r="D165" s="12"/>
      <c r="E165" s="10">
        <f t="shared" ca="1" si="16"/>
        <v>0.62150412372776509</v>
      </c>
      <c r="F165" s="10">
        <f t="shared" si="12"/>
        <v>1</v>
      </c>
      <c r="G165" s="10">
        <f t="shared" ca="1" si="13"/>
        <v>0.62150412372776509</v>
      </c>
      <c r="H165" s="10">
        <f t="shared" ca="1" si="17"/>
        <v>114</v>
      </c>
      <c r="I165" s="34" t="s">
        <v>147</v>
      </c>
      <c r="J165" s="34" t="s">
        <v>307</v>
      </c>
      <c r="K165" s="34">
        <v>76</v>
      </c>
      <c r="L165" s="34">
        <v>5</v>
      </c>
      <c r="M165" s="86" t="s">
        <v>261</v>
      </c>
      <c r="N165" s="34">
        <v>5</v>
      </c>
      <c r="O165" s="34"/>
      <c r="P165" s="71" t="s">
        <v>101</v>
      </c>
      <c r="Q165" s="35" t="s">
        <v>102</v>
      </c>
    </row>
    <row r="166" spans="1:17" s="9" customFormat="1" ht="14.45" customHeight="1" x14ac:dyDescent="0.15">
      <c r="A166" s="9">
        <f t="shared" ca="1" si="14"/>
        <v>41</v>
      </c>
      <c r="B166" s="9">
        <f t="shared" si="15"/>
        <v>0</v>
      </c>
      <c r="C166" s="12"/>
      <c r="D166" s="12"/>
      <c r="E166" s="10">
        <f t="shared" ca="1" si="16"/>
        <v>0.86556697394015458</v>
      </c>
      <c r="F166" s="10">
        <f t="shared" si="12"/>
        <v>1</v>
      </c>
      <c r="G166" s="10">
        <f t="shared" ca="1" si="13"/>
        <v>0.86556697394015458</v>
      </c>
      <c r="H166" s="10">
        <f t="shared" ca="1" si="17"/>
        <v>41</v>
      </c>
      <c r="I166" s="34" t="s">
        <v>147</v>
      </c>
      <c r="J166" s="34" t="s">
        <v>307</v>
      </c>
      <c r="K166" s="34">
        <v>76</v>
      </c>
      <c r="L166" s="34">
        <v>6</v>
      </c>
      <c r="M166" s="86" t="s">
        <v>466</v>
      </c>
      <c r="N166" s="34">
        <v>6</v>
      </c>
      <c r="O166" s="34"/>
      <c r="P166" s="71" t="s">
        <v>262</v>
      </c>
      <c r="Q166" s="35" t="s">
        <v>102</v>
      </c>
    </row>
    <row r="167" spans="1:17" s="9" customFormat="1" ht="14.45" customHeight="1" x14ac:dyDescent="0.15">
      <c r="A167" s="9">
        <f t="shared" ca="1" si="14"/>
        <v>284</v>
      </c>
      <c r="B167" s="9">
        <f t="shared" si="15"/>
        <v>0</v>
      </c>
      <c r="C167" s="12"/>
      <c r="D167" s="12"/>
      <c r="E167" s="10">
        <f t="shared" ca="1" si="16"/>
        <v>6.0113860135957431E-2</v>
      </c>
      <c r="F167" s="10">
        <f t="shared" si="12"/>
        <v>1</v>
      </c>
      <c r="G167" s="10">
        <f t="shared" ca="1" si="13"/>
        <v>6.0113860135957431E-2</v>
      </c>
      <c r="H167" s="10">
        <f t="shared" ca="1" si="17"/>
        <v>284</v>
      </c>
      <c r="I167" s="34" t="s">
        <v>147</v>
      </c>
      <c r="J167" s="34" t="s">
        <v>307</v>
      </c>
      <c r="K167" s="34">
        <v>76</v>
      </c>
      <c r="L167" s="34">
        <v>7</v>
      </c>
      <c r="M167" s="86" t="s">
        <v>264</v>
      </c>
      <c r="N167" s="34">
        <v>7</v>
      </c>
      <c r="O167" s="34"/>
      <c r="P167" s="71" t="s">
        <v>195</v>
      </c>
      <c r="Q167" s="35" t="s">
        <v>99</v>
      </c>
    </row>
    <row r="168" spans="1:17" s="9" customFormat="1" ht="14.45" customHeight="1" x14ac:dyDescent="0.15">
      <c r="A168" s="9">
        <f t="shared" ca="1" si="14"/>
        <v>67</v>
      </c>
      <c r="B168" s="9">
        <f t="shared" si="15"/>
        <v>0</v>
      </c>
      <c r="C168" s="12"/>
      <c r="D168" s="12"/>
      <c r="E168" s="10">
        <f t="shared" ca="1" si="16"/>
        <v>0.76727844384887378</v>
      </c>
      <c r="F168" s="10">
        <f t="shared" si="12"/>
        <v>1</v>
      </c>
      <c r="G168" s="10">
        <f t="shared" ca="1" si="13"/>
        <v>0.76727844384887378</v>
      </c>
      <c r="H168" s="10">
        <f t="shared" ca="1" si="17"/>
        <v>67</v>
      </c>
      <c r="I168" s="34" t="s">
        <v>147</v>
      </c>
      <c r="J168" s="34" t="s">
        <v>307</v>
      </c>
      <c r="K168" s="34">
        <v>76</v>
      </c>
      <c r="L168" s="34">
        <v>8</v>
      </c>
      <c r="M168" s="86" t="s">
        <v>467</v>
      </c>
      <c r="N168" s="34">
        <v>8</v>
      </c>
      <c r="O168" s="34"/>
      <c r="P168" s="71" t="s">
        <v>468</v>
      </c>
      <c r="Q168" s="35" t="s">
        <v>89</v>
      </c>
    </row>
    <row r="169" spans="1:17" s="9" customFormat="1" ht="14.45" customHeight="1" x14ac:dyDescent="0.15">
      <c r="A169" s="9">
        <f t="shared" ca="1" si="14"/>
        <v>282</v>
      </c>
      <c r="B169" s="9">
        <f t="shared" si="15"/>
        <v>0</v>
      </c>
      <c r="C169" s="12"/>
      <c r="D169" s="12"/>
      <c r="E169" s="10">
        <f t="shared" ca="1" si="16"/>
        <v>7.471028426918036E-2</v>
      </c>
      <c r="F169" s="10">
        <f t="shared" si="12"/>
        <v>1</v>
      </c>
      <c r="G169" s="10">
        <f t="shared" ca="1" si="13"/>
        <v>7.471028426918036E-2</v>
      </c>
      <c r="H169" s="10">
        <f t="shared" ca="1" si="17"/>
        <v>282</v>
      </c>
      <c r="I169" s="34" t="s">
        <v>147</v>
      </c>
      <c r="J169" s="34" t="s">
        <v>307</v>
      </c>
      <c r="K169" s="34">
        <v>76</v>
      </c>
      <c r="L169" s="34">
        <v>9</v>
      </c>
      <c r="M169" s="86" t="s">
        <v>469</v>
      </c>
      <c r="N169" s="34">
        <v>9</v>
      </c>
      <c r="O169" s="34"/>
      <c r="P169" s="71" t="s">
        <v>104</v>
      </c>
      <c r="Q169" s="35" t="s">
        <v>105</v>
      </c>
    </row>
    <row r="170" spans="1:17" s="9" customFormat="1" ht="14.45" customHeight="1" x14ac:dyDescent="0.15">
      <c r="A170" s="9">
        <f t="shared" ca="1" si="14"/>
        <v>89</v>
      </c>
      <c r="B170" s="9">
        <f t="shared" si="15"/>
        <v>0</v>
      </c>
      <c r="C170" s="12"/>
      <c r="D170" s="12"/>
      <c r="E170" s="10">
        <f t="shared" ca="1" si="16"/>
        <v>0.7050502458171175</v>
      </c>
      <c r="F170" s="10">
        <f t="shared" si="12"/>
        <v>1</v>
      </c>
      <c r="G170" s="10">
        <f t="shared" ca="1" si="13"/>
        <v>0.7050502458171175</v>
      </c>
      <c r="H170" s="10">
        <f t="shared" ca="1" si="17"/>
        <v>89</v>
      </c>
      <c r="I170" s="34" t="s">
        <v>147</v>
      </c>
      <c r="J170" s="34" t="s">
        <v>307</v>
      </c>
      <c r="K170" s="34">
        <v>76</v>
      </c>
      <c r="L170" s="34">
        <v>10</v>
      </c>
      <c r="M170" s="86" t="s">
        <v>470</v>
      </c>
      <c r="N170" s="34">
        <v>10</v>
      </c>
      <c r="O170" s="34"/>
      <c r="P170" s="71" t="s">
        <v>65</v>
      </c>
      <c r="Q170" s="35"/>
    </row>
    <row r="171" spans="1:17" s="9" customFormat="1" ht="14.45" customHeight="1" x14ac:dyDescent="0.15">
      <c r="A171" s="9">
        <f t="shared" ca="1" si="14"/>
        <v>152</v>
      </c>
      <c r="B171" s="9">
        <f t="shared" si="15"/>
        <v>0</v>
      </c>
      <c r="C171" s="12"/>
      <c r="D171" s="12"/>
      <c r="E171" s="10">
        <f t="shared" ca="1" si="16"/>
        <v>0.47802130812468635</v>
      </c>
      <c r="F171" s="10">
        <f t="shared" si="12"/>
        <v>1</v>
      </c>
      <c r="G171" s="10">
        <f t="shared" ca="1" si="13"/>
        <v>0.47802130812468635</v>
      </c>
      <c r="H171" s="10">
        <f t="shared" ca="1" si="17"/>
        <v>152</v>
      </c>
      <c r="I171" s="34" t="s">
        <v>147</v>
      </c>
      <c r="J171" s="34" t="s">
        <v>307</v>
      </c>
      <c r="K171" s="34">
        <v>76</v>
      </c>
      <c r="L171" s="34">
        <v>11</v>
      </c>
      <c r="M171" s="86" t="s">
        <v>471</v>
      </c>
      <c r="N171" s="34">
        <v>11</v>
      </c>
      <c r="O171" s="34"/>
      <c r="P171" s="71" t="s">
        <v>472</v>
      </c>
      <c r="Q171" s="35" t="s">
        <v>177</v>
      </c>
    </row>
    <row r="172" spans="1:17" s="9" customFormat="1" ht="14.45" customHeight="1" x14ac:dyDescent="0.15">
      <c r="A172" s="9">
        <f t="shared" ca="1" si="14"/>
        <v>253</v>
      </c>
      <c r="B172" s="9">
        <f t="shared" si="15"/>
        <v>0</v>
      </c>
      <c r="C172" s="12"/>
      <c r="D172" s="12"/>
      <c r="E172" s="10">
        <f t="shared" ca="1" si="16"/>
        <v>0.17868592210749468</v>
      </c>
      <c r="F172" s="10">
        <f t="shared" si="12"/>
        <v>1</v>
      </c>
      <c r="G172" s="10">
        <f t="shared" ca="1" si="13"/>
        <v>0.17868592210749468</v>
      </c>
      <c r="H172" s="10">
        <f t="shared" ca="1" si="17"/>
        <v>253</v>
      </c>
      <c r="I172" s="34" t="s">
        <v>147</v>
      </c>
      <c r="J172" s="34" t="s">
        <v>307</v>
      </c>
      <c r="K172" s="34">
        <v>76</v>
      </c>
      <c r="L172" s="34">
        <v>12</v>
      </c>
      <c r="M172" s="71" t="s">
        <v>473</v>
      </c>
      <c r="N172" s="34">
        <v>12</v>
      </c>
      <c r="O172" s="34"/>
      <c r="P172" s="71" t="s">
        <v>66</v>
      </c>
      <c r="Q172" s="35" t="s">
        <v>177</v>
      </c>
    </row>
    <row r="173" spans="1:17" s="9" customFormat="1" ht="14.45" customHeight="1" x14ac:dyDescent="0.15">
      <c r="A173" s="9">
        <f t="shared" ca="1" si="14"/>
        <v>73</v>
      </c>
      <c r="B173" s="9">
        <f t="shared" si="15"/>
        <v>0</v>
      </c>
      <c r="C173" s="12"/>
      <c r="D173" s="12"/>
      <c r="E173" s="10">
        <f t="shared" ca="1" si="16"/>
        <v>0.75443553778698691</v>
      </c>
      <c r="F173" s="10">
        <f t="shared" si="12"/>
        <v>1</v>
      </c>
      <c r="G173" s="10">
        <f t="shared" ca="1" si="13"/>
        <v>0.75443553778698691</v>
      </c>
      <c r="H173" s="10">
        <f t="shared" ca="1" si="17"/>
        <v>73</v>
      </c>
      <c r="I173" s="34" t="s">
        <v>147</v>
      </c>
      <c r="J173" s="34" t="s">
        <v>307</v>
      </c>
      <c r="K173" s="34">
        <v>76</v>
      </c>
      <c r="L173" s="34">
        <v>13</v>
      </c>
      <c r="M173" s="71" t="s">
        <v>474</v>
      </c>
      <c r="N173" s="34">
        <v>13</v>
      </c>
      <c r="O173" s="34"/>
      <c r="P173" s="71" t="s">
        <v>103</v>
      </c>
      <c r="Q173" s="35"/>
    </row>
    <row r="174" spans="1:17" s="9" customFormat="1" ht="14.45" customHeight="1" x14ac:dyDescent="0.15">
      <c r="A174" s="9">
        <f t="shared" ca="1" si="14"/>
        <v>103</v>
      </c>
      <c r="B174" s="9">
        <f t="shared" si="15"/>
        <v>0</v>
      </c>
      <c r="C174" s="12"/>
      <c r="D174" s="12"/>
      <c r="E174" s="10">
        <f t="shared" ca="1" si="16"/>
        <v>0.63670023614008664</v>
      </c>
      <c r="F174" s="10">
        <f t="shared" si="12"/>
        <v>1</v>
      </c>
      <c r="G174" s="10">
        <f t="shared" ca="1" si="13"/>
        <v>0.63670023614008664</v>
      </c>
      <c r="H174" s="10">
        <f t="shared" ca="1" si="17"/>
        <v>103</v>
      </c>
      <c r="I174" s="34" t="s">
        <v>147</v>
      </c>
      <c r="J174" s="34" t="s">
        <v>307</v>
      </c>
      <c r="K174" s="34">
        <v>76</v>
      </c>
      <c r="L174" s="34">
        <v>14</v>
      </c>
      <c r="M174" s="71" t="s">
        <v>139</v>
      </c>
      <c r="N174" s="34">
        <v>14</v>
      </c>
      <c r="O174" s="34"/>
      <c r="P174" s="71" t="s">
        <v>71</v>
      </c>
      <c r="Q174" s="35" t="s">
        <v>106</v>
      </c>
    </row>
    <row r="175" spans="1:17" s="9" customFormat="1" ht="14.45" customHeight="1" x14ac:dyDescent="0.15">
      <c r="A175" s="9">
        <f t="shared" ca="1" si="14"/>
        <v>227</v>
      </c>
      <c r="B175" s="9">
        <f t="shared" si="15"/>
        <v>0</v>
      </c>
      <c r="C175" s="12"/>
      <c r="D175" s="12"/>
      <c r="E175" s="10">
        <f t="shared" ca="1" si="16"/>
        <v>0.24481182906927568</v>
      </c>
      <c r="F175" s="10">
        <f t="shared" si="12"/>
        <v>1</v>
      </c>
      <c r="G175" s="10">
        <f t="shared" ca="1" si="13"/>
        <v>0.24481182906927568</v>
      </c>
      <c r="H175" s="10">
        <f t="shared" ca="1" si="17"/>
        <v>227</v>
      </c>
      <c r="I175" s="34" t="s">
        <v>147</v>
      </c>
      <c r="J175" s="34" t="s">
        <v>307</v>
      </c>
      <c r="K175" s="34">
        <v>76</v>
      </c>
      <c r="L175" s="34">
        <v>15</v>
      </c>
      <c r="M175" s="71" t="s">
        <v>475</v>
      </c>
      <c r="N175" s="34">
        <v>15</v>
      </c>
      <c r="O175" s="34"/>
      <c r="P175" s="71" t="s">
        <v>267</v>
      </c>
      <c r="Q175" s="35"/>
    </row>
    <row r="176" spans="1:17" s="9" customFormat="1" ht="14.45" customHeight="1" x14ac:dyDescent="0.15">
      <c r="A176" s="9">
        <f t="shared" ca="1" si="14"/>
        <v>52</v>
      </c>
      <c r="B176" s="9">
        <f t="shared" si="15"/>
        <v>0</v>
      </c>
      <c r="C176" s="12"/>
      <c r="D176" s="12"/>
      <c r="E176" s="10">
        <f t="shared" ca="1" si="16"/>
        <v>0.81662754123340375</v>
      </c>
      <c r="F176" s="10">
        <f t="shared" si="12"/>
        <v>1</v>
      </c>
      <c r="G176" s="10">
        <f t="shared" ca="1" si="13"/>
        <v>0.81662754123340375</v>
      </c>
      <c r="H176" s="10">
        <f t="shared" ca="1" si="17"/>
        <v>52</v>
      </c>
      <c r="I176" s="34" t="s">
        <v>147</v>
      </c>
      <c r="J176" s="34" t="s">
        <v>307</v>
      </c>
      <c r="K176" s="34">
        <v>76</v>
      </c>
      <c r="L176" s="34">
        <v>16</v>
      </c>
      <c r="M176" s="71" t="s">
        <v>476</v>
      </c>
      <c r="N176" s="34">
        <v>16</v>
      </c>
      <c r="O176" s="34"/>
      <c r="P176" s="71" t="s">
        <v>266</v>
      </c>
      <c r="Q176" s="35"/>
    </row>
    <row r="177" spans="1:17" s="9" customFormat="1" ht="14.45" customHeight="1" x14ac:dyDescent="0.15">
      <c r="A177" s="9">
        <f t="shared" ca="1" si="14"/>
        <v>8</v>
      </c>
      <c r="B177" s="9">
        <f t="shared" si="15"/>
        <v>0</v>
      </c>
      <c r="C177" s="12"/>
      <c r="D177" s="12"/>
      <c r="E177" s="10">
        <f t="shared" ca="1" si="16"/>
        <v>0.96946060356240105</v>
      </c>
      <c r="F177" s="10">
        <f t="shared" si="12"/>
        <v>1</v>
      </c>
      <c r="G177" s="10">
        <f t="shared" ca="1" si="13"/>
        <v>0.96946060356240105</v>
      </c>
      <c r="H177" s="10">
        <f t="shared" ca="1" si="17"/>
        <v>8</v>
      </c>
      <c r="I177" s="34" t="s">
        <v>147</v>
      </c>
      <c r="J177" s="34" t="s">
        <v>307</v>
      </c>
      <c r="K177" s="34">
        <v>76</v>
      </c>
      <c r="L177" s="34">
        <v>17</v>
      </c>
      <c r="M177" s="71" t="s">
        <v>477</v>
      </c>
      <c r="N177" s="34">
        <v>17</v>
      </c>
      <c r="O177" s="34"/>
      <c r="P177" s="71" t="s">
        <v>268</v>
      </c>
      <c r="Q177" s="35"/>
    </row>
    <row r="178" spans="1:17" s="9" customFormat="1" ht="14.45" customHeight="1" x14ac:dyDescent="0.15">
      <c r="A178" s="9">
        <f t="shared" ca="1" si="14"/>
        <v>141</v>
      </c>
      <c r="B178" s="9">
        <f t="shared" si="15"/>
        <v>0</v>
      </c>
      <c r="C178" s="12"/>
      <c r="D178" s="12"/>
      <c r="E178" s="10">
        <f t="shared" ca="1" si="16"/>
        <v>0.51035236258589101</v>
      </c>
      <c r="F178" s="10">
        <f t="shared" si="12"/>
        <v>1</v>
      </c>
      <c r="G178" s="10">
        <f t="shared" ca="1" si="13"/>
        <v>0.51035236258589101</v>
      </c>
      <c r="H178" s="10">
        <f t="shared" ca="1" si="17"/>
        <v>141</v>
      </c>
      <c r="I178" s="34" t="s">
        <v>147</v>
      </c>
      <c r="J178" s="34" t="s">
        <v>307</v>
      </c>
      <c r="K178" s="34">
        <v>76</v>
      </c>
      <c r="L178" s="34">
        <v>18</v>
      </c>
      <c r="M178" s="71" t="s">
        <v>478</v>
      </c>
      <c r="N178" s="34">
        <v>18</v>
      </c>
      <c r="O178" s="34"/>
      <c r="P178" s="71" t="s">
        <v>479</v>
      </c>
      <c r="Q178" s="35"/>
    </row>
    <row r="179" spans="1:17" s="9" customFormat="1" ht="14.45" customHeight="1" x14ac:dyDescent="0.15">
      <c r="A179" s="9">
        <f t="shared" ca="1" si="14"/>
        <v>259</v>
      </c>
      <c r="B179" s="9">
        <f t="shared" si="15"/>
        <v>0</v>
      </c>
      <c r="C179" s="12"/>
      <c r="D179" s="12"/>
      <c r="E179" s="10">
        <f t="shared" ca="1" si="16"/>
        <v>0.15407710903957239</v>
      </c>
      <c r="F179" s="10">
        <f t="shared" si="12"/>
        <v>1</v>
      </c>
      <c r="G179" s="10">
        <f t="shared" ca="1" si="13"/>
        <v>0.15407710903957239</v>
      </c>
      <c r="H179" s="10">
        <f t="shared" ca="1" si="17"/>
        <v>259</v>
      </c>
      <c r="I179" s="34" t="s">
        <v>147</v>
      </c>
      <c r="J179" s="34" t="s">
        <v>307</v>
      </c>
      <c r="K179" s="34">
        <v>76</v>
      </c>
      <c r="L179" s="34">
        <v>19</v>
      </c>
      <c r="M179" s="71" t="s">
        <v>480</v>
      </c>
      <c r="N179" s="34">
        <v>19</v>
      </c>
      <c r="O179" s="34"/>
      <c r="P179" s="71" t="s">
        <v>481</v>
      </c>
      <c r="Q179" s="35"/>
    </row>
    <row r="180" spans="1:17" s="9" customFormat="1" ht="14.45" customHeight="1" x14ac:dyDescent="0.15">
      <c r="A180" s="9">
        <f t="shared" ca="1" si="14"/>
        <v>195</v>
      </c>
      <c r="B180" s="9">
        <f t="shared" si="15"/>
        <v>0</v>
      </c>
      <c r="C180" s="12"/>
      <c r="D180" s="12"/>
      <c r="E180" s="10">
        <f t="shared" ca="1" si="16"/>
        <v>0.35228710105761696</v>
      </c>
      <c r="F180" s="10">
        <f t="shared" si="12"/>
        <v>1</v>
      </c>
      <c r="G180" s="10">
        <f t="shared" ca="1" si="13"/>
        <v>0.35228710105761696</v>
      </c>
      <c r="H180" s="10">
        <f t="shared" ca="1" si="17"/>
        <v>195</v>
      </c>
      <c r="I180" s="34" t="s">
        <v>147</v>
      </c>
      <c r="J180" s="34" t="s">
        <v>307</v>
      </c>
      <c r="K180" s="34">
        <v>76</v>
      </c>
      <c r="L180" s="34">
        <v>20</v>
      </c>
      <c r="M180" s="71" t="s">
        <v>482</v>
      </c>
      <c r="N180" s="34">
        <v>20</v>
      </c>
      <c r="O180" s="34"/>
      <c r="P180" s="71" t="s">
        <v>198</v>
      </c>
      <c r="Q180" s="35"/>
    </row>
    <row r="181" spans="1:17" s="9" customFormat="1" ht="14.45" customHeight="1" x14ac:dyDescent="0.15">
      <c r="A181" s="9">
        <f t="shared" ca="1" si="14"/>
        <v>266</v>
      </c>
      <c r="B181" s="9">
        <f t="shared" si="15"/>
        <v>0</v>
      </c>
      <c r="C181" s="12"/>
      <c r="D181" s="12"/>
      <c r="E181" s="10">
        <f t="shared" ca="1" si="16"/>
        <v>0.12258392947670271</v>
      </c>
      <c r="F181" s="10">
        <f t="shared" si="12"/>
        <v>1</v>
      </c>
      <c r="G181" s="10">
        <f t="shared" ca="1" si="13"/>
        <v>0.12258392947670271</v>
      </c>
      <c r="H181" s="10">
        <f t="shared" ca="1" si="17"/>
        <v>266</v>
      </c>
      <c r="I181" s="34" t="s">
        <v>147</v>
      </c>
      <c r="J181" s="34" t="s">
        <v>307</v>
      </c>
      <c r="K181" s="34">
        <v>76</v>
      </c>
      <c r="L181" s="34">
        <v>21</v>
      </c>
      <c r="M181" s="71" t="s">
        <v>483</v>
      </c>
      <c r="N181" s="34">
        <v>21</v>
      </c>
      <c r="O181" s="34"/>
      <c r="P181" s="71" t="s">
        <v>484</v>
      </c>
      <c r="Q181" s="35"/>
    </row>
    <row r="182" spans="1:17" s="9" customFormat="1" ht="14.45" customHeight="1" x14ac:dyDescent="0.15">
      <c r="A182" s="9">
        <f t="shared" ca="1" si="14"/>
        <v>11</v>
      </c>
      <c r="B182" s="9">
        <f t="shared" si="15"/>
        <v>0</v>
      </c>
      <c r="C182" s="12"/>
      <c r="D182" s="12"/>
      <c r="E182" s="10">
        <f t="shared" ca="1" si="16"/>
        <v>0.95409881665778062</v>
      </c>
      <c r="F182" s="10">
        <f t="shared" si="12"/>
        <v>1</v>
      </c>
      <c r="G182" s="10">
        <f t="shared" ca="1" si="13"/>
        <v>0.95409881665778062</v>
      </c>
      <c r="H182" s="10">
        <f t="shared" ca="1" si="17"/>
        <v>11</v>
      </c>
      <c r="I182" s="34" t="s">
        <v>147</v>
      </c>
      <c r="J182" s="34" t="s">
        <v>307</v>
      </c>
      <c r="K182" s="34">
        <v>76</v>
      </c>
      <c r="L182" s="34">
        <v>22</v>
      </c>
      <c r="M182" s="71" t="s">
        <v>485</v>
      </c>
      <c r="N182" s="34">
        <v>22</v>
      </c>
      <c r="O182" s="34"/>
      <c r="P182" s="71" t="s">
        <v>486</v>
      </c>
      <c r="Q182" s="35"/>
    </row>
    <row r="183" spans="1:17" s="9" customFormat="1" ht="14.45" customHeight="1" x14ac:dyDescent="0.15">
      <c r="A183" s="9">
        <f t="shared" ca="1" si="14"/>
        <v>15</v>
      </c>
      <c r="B183" s="9">
        <f t="shared" si="15"/>
        <v>0</v>
      </c>
      <c r="C183" s="12"/>
      <c r="D183" s="12"/>
      <c r="E183" s="10">
        <f t="shared" ca="1" si="16"/>
        <v>0.94942149055689218</v>
      </c>
      <c r="F183" s="10">
        <f t="shared" si="12"/>
        <v>1</v>
      </c>
      <c r="G183" s="10">
        <f t="shared" ca="1" si="13"/>
        <v>0.94942149055689218</v>
      </c>
      <c r="H183" s="10">
        <f t="shared" ca="1" si="17"/>
        <v>15</v>
      </c>
      <c r="I183" s="34" t="s">
        <v>147</v>
      </c>
      <c r="J183" s="34" t="s">
        <v>307</v>
      </c>
      <c r="K183" s="34">
        <v>76</v>
      </c>
      <c r="L183" s="34">
        <v>23</v>
      </c>
      <c r="M183" s="71" t="s">
        <v>487</v>
      </c>
      <c r="N183" s="34">
        <v>23</v>
      </c>
      <c r="O183" s="34"/>
      <c r="P183" s="71" t="s">
        <v>269</v>
      </c>
      <c r="Q183" s="35"/>
    </row>
    <row r="184" spans="1:17" s="9" customFormat="1" ht="14.45" customHeight="1" x14ac:dyDescent="0.15">
      <c r="A184" s="9">
        <f t="shared" ca="1" si="14"/>
        <v>64</v>
      </c>
      <c r="B184" s="9">
        <f t="shared" si="15"/>
        <v>0</v>
      </c>
      <c r="C184" s="12"/>
      <c r="D184" s="12"/>
      <c r="E184" s="10">
        <f t="shared" ca="1" si="16"/>
        <v>0.77670096248215759</v>
      </c>
      <c r="F184" s="10">
        <f t="shared" si="12"/>
        <v>1</v>
      </c>
      <c r="G184" s="10">
        <f t="shared" ca="1" si="13"/>
        <v>0.77670096248215759</v>
      </c>
      <c r="H184" s="10">
        <f t="shared" ca="1" si="17"/>
        <v>64</v>
      </c>
      <c r="I184" s="34" t="s">
        <v>147</v>
      </c>
      <c r="J184" s="34" t="s">
        <v>307</v>
      </c>
      <c r="K184" s="34">
        <v>76</v>
      </c>
      <c r="L184" s="34">
        <v>24</v>
      </c>
      <c r="M184" s="71" t="s">
        <v>488</v>
      </c>
      <c r="N184" s="34">
        <v>24</v>
      </c>
      <c r="O184" s="34"/>
      <c r="P184" s="71" t="s">
        <v>489</v>
      </c>
      <c r="Q184" s="35"/>
    </row>
    <row r="185" spans="1:17" s="9" customFormat="1" ht="14.45" customHeight="1" x14ac:dyDescent="0.15">
      <c r="A185" s="9">
        <f t="shared" ca="1" si="14"/>
        <v>261</v>
      </c>
      <c r="B185" s="9">
        <f t="shared" si="15"/>
        <v>0</v>
      </c>
      <c r="C185" s="12"/>
      <c r="D185" s="12"/>
      <c r="E185" s="10">
        <f t="shared" ca="1" si="16"/>
        <v>0.14636497447111196</v>
      </c>
      <c r="F185" s="10">
        <f t="shared" si="12"/>
        <v>1</v>
      </c>
      <c r="G185" s="10">
        <f t="shared" ca="1" si="13"/>
        <v>0.14636497447111196</v>
      </c>
      <c r="H185" s="10">
        <f t="shared" ca="1" si="17"/>
        <v>261</v>
      </c>
      <c r="I185" s="34" t="s">
        <v>147</v>
      </c>
      <c r="J185" s="34" t="s">
        <v>307</v>
      </c>
      <c r="K185" s="34">
        <v>76</v>
      </c>
      <c r="L185" s="34">
        <v>25</v>
      </c>
      <c r="M185" s="71" t="s">
        <v>490</v>
      </c>
      <c r="N185" s="34">
        <v>25</v>
      </c>
      <c r="O185" s="34"/>
      <c r="P185" s="71" t="s">
        <v>491</v>
      </c>
      <c r="Q185" s="35"/>
    </row>
    <row r="186" spans="1:17" s="9" customFormat="1" ht="14.45" customHeight="1" x14ac:dyDescent="0.15">
      <c r="A186" s="9">
        <f t="shared" ca="1" si="14"/>
        <v>158</v>
      </c>
      <c r="B186" s="9">
        <f t="shared" si="15"/>
        <v>0</v>
      </c>
      <c r="C186" s="12"/>
      <c r="D186" s="12"/>
      <c r="E186" s="10">
        <f t="shared" ca="1" si="16"/>
        <v>0.46094451802365788</v>
      </c>
      <c r="F186" s="10">
        <f t="shared" si="12"/>
        <v>1</v>
      </c>
      <c r="G186" s="10">
        <f t="shared" ca="1" si="13"/>
        <v>0.46094451802365788</v>
      </c>
      <c r="H186" s="10">
        <f t="shared" ca="1" si="17"/>
        <v>158</v>
      </c>
      <c r="I186" s="34" t="s">
        <v>147</v>
      </c>
      <c r="J186" s="34" t="s">
        <v>307</v>
      </c>
      <c r="K186" s="34">
        <v>76</v>
      </c>
      <c r="L186" s="34">
        <v>26</v>
      </c>
      <c r="M186" s="71" t="s">
        <v>492</v>
      </c>
      <c r="N186" s="34">
        <v>26</v>
      </c>
      <c r="O186" s="34"/>
      <c r="P186" s="71" t="s">
        <v>493</v>
      </c>
      <c r="Q186" s="35"/>
    </row>
    <row r="187" spans="1:17" s="9" customFormat="1" ht="14.45" customHeight="1" x14ac:dyDescent="0.15">
      <c r="A187" s="9">
        <f t="shared" ca="1" si="14"/>
        <v>166</v>
      </c>
      <c r="B187" s="9">
        <f t="shared" si="15"/>
        <v>0</v>
      </c>
      <c r="C187" s="12"/>
      <c r="D187" s="12"/>
      <c r="E187" s="10">
        <f t="shared" ca="1" si="16"/>
        <v>0.43883796083273829</v>
      </c>
      <c r="F187" s="10">
        <f t="shared" si="12"/>
        <v>1</v>
      </c>
      <c r="G187" s="10">
        <f t="shared" ca="1" si="13"/>
        <v>0.43883796083273829</v>
      </c>
      <c r="H187" s="10">
        <f t="shared" ca="1" si="17"/>
        <v>166</v>
      </c>
      <c r="I187" s="34" t="s">
        <v>147</v>
      </c>
      <c r="J187" s="34" t="s">
        <v>307</v>
      </c>
      <c r="K187" s="34">
        <v>76</v>
      </c>
      <c r="L187" s="34">
        <v>27</v>
      </c>
      <c r="M187" s="71" t="s">
        <v>494</v>
      </c>
      <c r="N187" s="34">
        <v>27</v>
      </c>
      <c r="O187" s="34"/>
      <c r="P187" s="71" t="s">
        <v>197</v>
      </c>
      <c r="Q187" s="35"/>
    </row>
    <row r="188" spans="1:17" s="9" customFormat="1" ht="14.45" customHeight="1" x14ac:dyDescent="0.15">
      <c r="A188" s="9">
        <f t="shared" ca="1" si="14"/>
        <v>94</v>
      </c>
      <c r="B188" s="9">
        <f t="shared" si="15"/>
        <v>0</v>
      </c>
      <c r="C188" s="12"/>
      <c r="D188" s="12"/>
      <c r="E188" s="10">
        <f t="shared" ca="1" si="16"/>
        <v>0.67887585854046939</v>
      </c>
      <c r="F188" s="10">
        <f t="shared" si="12"/>
        <v>1</v>
      </c>
      <c r="G188" s="10">
        <f t="shared" ca="1" si="13"/>
        <v>0.67887585854046939</v>
      </c>
      <c r="H188" s="10">
        <f t="shared" ca="1" si="17"/>
        <v>94</v>
      </c>
      <c r="I188" s="34" t="s">
        <v>147</v>
      </c>
      <c r="J188" s="34" t="s">
        <v>307</v>
      </c>
      <c r="K188" s="34">
        <v>76</v>
      </c>
      <c r="L188" s="34">
        <v>28</v>
      </c>
      <c r="M188" s="71" t="s">
        <v>495</v>
      </c>
      <c r="N188" s="34">
        <v>28</v>
      </c>
      <c r="O188" s="34"/>
      <c r="P188" s="71" t="s">
        <v>201</v>
      </c>
      <c r="Q188" s="35"/>
    </row>
    <row r="189" spans="1:17" s="9" customFormat="1" ht="14.45" customHeight="1" x14ac:dyDescent="0.15">
      <c r="A189" s="9">
        <f t="shared" ca="1" si="14"/>
        <v>202</v>
      </c>
      <c r="B189" s="9">
        <f t="shared" si="15"/>
        <v>0</v>
      </c>
      <c r="C189" s="12"/>
      <c r="D189" s="12"/>
      <c r="E189" s="10">
        <f t="shared" ca="1" si="16"/>
        <v>0.32520760470848942</v>
      </c>
      <c r="F189" s="10">
        <f t="shared" si="12"/>
        <v>1</v>
      </c>
      <c r="G189" s="10">
        <f t="shared" ca="1" si="13"/>
        <v>0.32520760470848942</v>
      </c>
      <c r="H189" s="10">
        <f t="shared" ca="1" si="17"/>
        <v>202</v>
      </c>
      <c r="I189" s="34" t="s">
        <v>147</v>
      </c>
      <c r="J189" s="34" t="s">
        <v>307</v>
      </c>
      <c r="K189" s="34">
        <v>76</v>
      </c>
      <c r="L189" s="34">
        <v>29</v>
      </c>
      <c r="M189" s="71" t="s">
        <v>496</v>
      </c>
      <c r="N189" s="34">
        <v>29</v>
      </c>
      <c r="O189" s="34"/>
      <c r="P189" s="71" t="s">
        <v>497</v>
      </c>
      <c r="Q189" s="35"/>
    </row>
    <row r="190" spans="1:17" s="9" customFormat="1" ht="14.45" customHeight="1" x14ac:dyDescent="0.15">
      <c r="A190" s="9">
        <f t="shared" ca="1" si="14"/>
        <v>134</v>
      </c>
      <c r="B190" s="9">
        <f t="shared" si="15"/>
        <v>0</v>
      </c>
      <c r="C190" s="12"/>
      <c r="D190" s="12"/>
      <c r="E190" s="10">
        <f t="shared" ca="1" si="16"/>
        <v>0.53394573362025022</v>
      </c>
      <c r="F190" s="10">
        <f t="shared" si="12"/>
        <v>1</v>
      </c>
      <c r="G190" s="10">
        <f t="shared" ca="1" si="13"/>
        <v>0.53394573362025022</v>
      </c>
      <c r="H190" s="10">
        <f t="shared" ca="1" si="17"/>
        <v>134</v>
      </c>
      <c r="I190" s="34" t="s">
        <v>147</v>
      </c>
      <c r="J190" s="34" t="s">
        <v>307</v>
      </c>
      <c r="K190" s="34">
        <v>77</v>
      </c>
      <c r="L190" s="34">
        <v>30</v>
      </c>
      <c r="M190" s="71" t="s">
        <v>498</v>
      </c>
      <c r="N190" s="34">
        <v>30</v>
      </c>
      <c r="O190" s="34"/>
      <c r="P190" s="71" t="s">
        <v>199</v>
      </c>
      <c r="Q190" s="35"/>
    </row>
    <row r="191" spans="1:17" s="9" customFormat="1" ht="14.45" customHeight="1" x14ac:dyDescent="0.15">
      <c r="A191" s="9">
        <f t="shared" ca="1" si="14"/>
        <v>238</v>
      </c>
      <c r="B191" s="9">
        <f t="shared" si="15"/>
        <v>0</v>
      </c>
      <c r="C191" s="12"/>
      <c r="D191" s="12"/>
      <c r="E191" s="10">
        <f t="shared" ca="1" si="16"/>
        <v>0.21873472802946026</v>
      </c>
      <c r="F191" s="10">
        <f t="shared" si="12"/>
        <v>1</v>
      </c>
      <c r="G191" s="10">
        <f t="shared" ca="1" si="13"/>
        <v>0.21873472802946026</v>
      </c>
      <c r="H191" s="10">
        <f t="shared" ca="1" si="17"/>
        <v>238</v>
      </c>
      <c r="I191" s="34" t="s">
        <v>147</v>
      </c>
      <c r="J191" s="34" t="s">
        <v>307</v>
      </c>
      <c r="K191" s="34">
        <v>77</v>
      </c>
      <c r="L191" s="34">
        <v>31</v>
      </c>
      <c r="M191" s="71" t="s">
        <v>499</v>
      </c>
      <c r="N191" s="34">
        <v>31</v>
      </c>
      <c r="O191" s="34"/>
      <c r="P191" s="71" t="s">
        <v>200</v>
      </c>
      <c r="Q191" s="35"/>
    </row>
    <row r="192" spans="1:17" s="9" customFormat="1" ht="14.45" customHeight="1" x14ac:dyDescent="0.15">
      <c r="A192" s="9">
        <f t="shared" ca="1" si="14"/>
        <v>39</v>
      </c>
      <c r="B192" s="9">
        <f t="shared" si="15"/>
        <v>0</v>
      </c>
      <c r="C192" s="12"/>
      <c r="D192" s="12"/>
      <c r="E192" s="10">
        <f t="shared" ca="1" si="16"/>
        <v>0.86856867677072747</v>
      </c>
      <c r="F192" s="10">
        <f t="shared" si="12"/>
        <v>1</v>
      </c>
      <c r="G192" s="10">
        <f t="shared" ca="1" si="13"/>
        <v>0.86856867677072747</v>
      </c>
      <c r="H192" s="10">
        <f t="shared" ca="1" si="17"/>
        <v>39</v>
      </c>
      <c r="I192" s="34" t="s">
        <v>147</v>
      </c>
      <c r="J192" s="34" t="s">
        <v>307</v>
      </c>
      <c r="K192" s="34">
        <v>77</v>
      </c>
      <c r="L192" s="34">
        <v>32</v>
      </c>
      <c r="M192" s="71" t="s">
        <v>500</v>
      </c>
      <c r="N192" s="34">
        <v>32</v>
      </c>
      <c r="O192" s="34"/>
      <c r="P192" s="71" t="s">
        <v>192</v>
      </c>
      <c r="Q192" s="35"/>
    </row>
    <row r="193" spans="1:17" s="9" customFormat="1" ht="14.45" customHeight="1" x14ac:dyDescent="0.15">
      <c r="A193" s="9">
        <f t="shared" ca="1" si="14"/>
        <v>260</v>
      </c>
      <c r="B193" s="9">
        <f t="shared" si="15"/>
        <v>0</v>
      </c>
      <c r="C193" s="12"/>
      <c r="D193" s="12"/>
      <c r="E193" s="10">
        <f t="shared" ca="1" si="16"/>
        <v>0.1467369963890891</v>
      </c>
      <c r="F193" s="10">
        <f t="shared" si="12"/>
        <v>1</v>
      </c>
      <c r="G193" s="10">
        <f t="shared" ca="1" si="13"/>
        <v>0.1467369963890891</v>
      </c>
      <c r="H193" s="10">
        <f t="shared" ca="1" si="17"/>
        <v>260</v>
      </c>
      <c r="I193" s="34" t="s">
        <v>147</v>
      </c>
      <c r="J193" s="34" t="s">
        <v>307</v>
      </c>
      <c r="K193" s="34">
        <v>77</v>
      </c>
      <c r="L193" s="34">
        <v>33</v>
      </c>
      <c r="M193" s="71" t="s">
        <v>501</v>
      </c>
      <c r="N193" s="34">
        <v>33</v>
      </c>
      <c r="O193" s="34"/>
      <c r="P193" s="71" t="s">
        <v>502</v>
      </c>
      <c r="Q193" s="35" t="s">
        <v>271</v>
      </c>
    </row>
    <row r="194" spans="1:17" s="9" customFormat="1" ht="14.45" customHeight="1" x14ac:dyDescent="0.15">
      <c r="A194" s="9">
        <f t="shared" ca="1" si="14"/>
        <v>127</v>
      </c>
      <c r="B194" s="9">
        <f t="shared" si="15"/>
        <v>0</v>
      </c>
      <c r="C194" s="12"/>
      <c r="D194" s="12"/>
      <c r="E194" s="10">
        <f t="shared" ca="1" si="16"/>
        <v>0.55846738701072107</v>
      </c>
      <c r="F194" s="10">
        <f t="shared" si="12"/>
        <v>1</v>
      </c>
      <c r="G194" s="10">
        <f t="shared" ca="1" si="13"/>
        <v>0.55846738701072107</v>
      </c>
      <c r="H194" s="10">
        <f t="shared" ca="1" si="17"/>
        <v>127</v>
      </c>
      <c r="I194" s="34" t="s">
        <v>147</v>
      </c>
      <c r="J194" s="34" t="s">
        <v>307</v>
      </c>
      <c r="K194" s="34">
        <v>77</v>
      </c>
      <c r="L194" s="34">
        <v>34</v>
      </c>
      <c r="M194" s="71" t="s">
        <v>503</v>
      </c>
      <c r="N194" s="34">
        <v>34</v>
      </c>
      <c r="O194" s="34"/>
      <c r="P194" s="71" t="s">
        <v>504</v>
      </c>
      <c r="Q194" s="35" t="s">
        <v>271</v>
      </c>
    </row>
    <row r="195" spans="1:17" s="9" customFormat="1" ht="14.45" customHeight="1" x14ac:dyDescent="0.15">
      <c r="A195" s="9">
        <f t="shared" ca="1" si="14"/>
        <v>150</v>
      </c>
      <c r="B195" s="9">
        <f t="shared" si="15"/>
        <v>0</v>
      </c>
      <c r="C195" s="12"/>
      <c r="D195" s="12"/>
      <c r="E195" s="10">
        <f t="shared" ca="1" si="16"/>
        <v>0.48269745089737814</v>
      </c>
      <c r="F195" s="10">
        <f t="shared" si="12"/>
        <v>1</v>
      </c>
      <c r="G195" s="10">
        <f t="shared" ca="1" si="13"/>
        <v>0.48269745089737814</v>
      </c>
      <c r="H195" s="10">
        <f t="shared" ca="1" si="17"/>
        <v>150</v>
      </c>
      <c r="I195" s="34" t="s">
        <v>147</v>
      </c>
      <c r="J195" s="34" t="s">
        <v>307</v>
      </c>
      <c r="K195" s="34">
        <v>77</v>
      </c>
      <c r="L195" s="34">
        <v>35</v>
      </c>
      <c r="M195" s="71" t="s">
        <v>505</v>
      </c>
      <c r="N195" s="34">
        <v>35</v>
      </c>
      <c r="O195" s="34"/>
      <c r="P195" s="71" t="s">
        <v>183</v>
      </c>
      <c r="Q195" s="35" t="s">
        <v>177</v>
      </c>
    </row>
    <row r="196" spans="1:17" s="9" customFormat="1" ht="14.45" customHeight="1" x14ac:dyDescent="0.15">
      <c r="A196" s="9">
        <f t="shared" ca="1" si="14"/>
        <v>48</v>
      </c>
      <c r="B196" s="9">
        <f t="shared" si="15"/>
        <v>0</v>
      </c>
      <c r="C196" s="12"/>
      <c r="D196" s="12"/>
      <c r="E196" s="10">
        <f t="shared" ca="1" si="16"/>
        <v>0.82403793393150637</v>
      </c>
      <c r="F196" s="10">
        <f t="shared" si="12"/>
        <v>1</v>
      </c>
      <c r="G196" s="10">
        <f t="shared" ca="1" si="13"/>
        <v>0.82403793393150637</v>
      </c>
      <c r="H196" s="10">
        <f t="shared" ca="1" si="17"/>
        <v>48</v>
      </c>
      <c r="I196" s="34" t="s">
        <v>147</v>
      </c>
      <c r="J196" s="34" t="s">
        <v>307</v>
      </c>
      <c r="K196" s="34">
        <v>77</v>
      </c>
      <c r="L196" s="34">
        <v>36</v>
      </c>
      <c r="M196" s="71" t="s">
        <v>506</v>
      </c>
      <c r="N196" s="34">
        <v>36</v>
      </c>
      <c r="O196" s="34"/>
      <c r="P196" s="71" t="s">
        <v>107</v>
      </c>
      <c r="Q196" s="35"/>
    </row>
    <row r="197" spans="1:17" s="9" customFormat="1" ht="14.45" customHeight="1" x14ac:dyDescent="0.15">
      <c r="A197" s="9">
        <f t="shared" ca="1" si="14"/>
        <v>181</v>
      </c>
      <c r="B197" s="9">
        <f t="shared" si="15"/>
        <v>0</v>
      </c>
      <c r="C197" s="12"/>
      <c r="D197" s="12"/>
      <c r="E197" s="10">
        <f t="shared" ca="1" si="16"/>
        <v>0.40506257300859472</v>
      </c>
      <c r="F197" s="10">
        <f t="shared" si="12"/>
        <v>1</v>
      </c>
      <c r="G197" s="10">
        <f t="shared" ca="1" si="13"/>
        <v>0.40506257300859472</v>
      </c>
      <c r="H197" s="10">
        <f t="shared" ca="1" si="17"/>
        <v>181</v>
      </c>
      <c r="I197" s="34" t="s">
        <v>147</v>
      </c>
      <c r="J197" s="34" t="s">
        <v>307</v>
      </c>
      <c r="K197" s="34">
        <v>77</v>
      </c>
      <c r="L197" s="34">
        <v>37</v>
      </c>
      <c r="M197" s="71" t="s">
        <v>507</v>
      </c>
      <c r="N197" s="34">
        <v>37</v>
      </c>
      <c r="O197" s="34"/>
      <c r="P197" s="71" t="s">
        <v>194</v>
      </c>
      <c r="Q197" s="35"/>
    </row>
    <row r="198" spans="1:17" s="9" customFormat="1" ht="14.45" customHeight="1" x14ac:dyDescent="0.15">
      <c r="A198" s="9">
        <f t="shared" ca="1" si="14"/>
        <v>164</v>
      </c>
      <c r="B198" s="9">
        <f t="shared" si="15"/>
        <v>0</v>
      </c>
      <c r="C198" s="12"/>
      <c r="D198" s="12"/>
      <c r="E198" s="10">
        <f t="shared" ca="1" si="16"/>
        <v>0.44106236593647585</v>
      </c>
      <c r="F198" s="10">
        <f t="shared" si="12"/>
        <v>1</v>
      </c>
      <c r="G198" s="10">
        <f t="shared" ca="1" si="13"/>
        <v>0.44106236593647585</v>
      </c>
      <c r="H198" s="10">
        <f t="shared" ca="1" si="17"/>
        <v>164</v>
      </c>
      <c r="I198" s="34" t="s">
        <v>147</v>
      </c>
      <c r="J198" s="34" t="s">
        <v>307</v>
      </c>
      <c r="K198" s="34">
        <v>77</v>
      </c>
      <c r="L198" s="34">
        <v>38</v>
      </c>
      <c r="M198" s="71" t="s">
        <v>508</v>
      </c>
      <c r="N198" s="34">
        <v>38</v>
      </c>
      <c r="O198" s="34"/>
      <c r="P198" s="71" t="s">
        <v>509</v>
      </c>
      <c r="Q198" s="35"/>
    </row>
    <row r="199" spans="1:17" s="9" customFormat="1" ht="14.45" customHeight="1" x14ac:dyDescent="0.15">
      <c r="A199" s="9">
        <f t="shared" ca="1" si="14"/>
        <v>258</v>
      </c>
      <c r="B199" s="9">
        <f t="shared" si="15"/>
        <v>0</v>
      </c>
      <c r="C199" s="12"/>
      <c r="D199" s="12"/>
      <c r="E199" s="10">
        <f t="shared" ca="1" si="16"/>
        <v>0.16208964358795219</v>
      </c>
      <c r="F199" s="10">
        <f t="shared" si="12"/>
        <v>1</v>
      </c>
      <c r="G199" s="10">
        <f t="shared" ca="1" si="13"/>
        <v>0.16208964358795219</v>
      </c>
      <c r="H199" s="10">
        <f t="shared" ca="1" si="17"/>
        <v>258</v>
      </c>
      <c r="I199" s="34" t="s">
        <v>147</v>
      </c>
      <c r="J199" s="34" t="s">
        <v>307</v>
      </c>
      <c r="K199" s="34">
        <v>77</v>
      </c>
      <c r="L199" s="34">
        <v>39</v>
      </c>
      <c r="M199" s="71" t="s">
        <v>510</v>
      </c>
      <c r="N199" s="34">
        <v>39</v>
      </c>
      <c r="O199" s="34"/>
      <c r="P199" s="71" t="s">
        <v>270</v>
      </c>
      <c r="Q199" s="35"/>
    </row>
    <row r="200" spans="1:17" s="9" customFormat="1" ht="14.45" customHeight="1" x14ac:dyDescent="0.15">
      <c r="A200" s="9">
        <f t="shared" ca="1" si="14"/>
        <v>165</v>
      </c>
      <c r="B200" s="9">
        <f t="shared" si="15"/>
        <v>0</v>
      </c>
      <c r="C200" s="12"/>
      <c r="D200" s="12"/>
      <c r="E200" s="10">
        <f t="shared" ca="1" si="16"/>
        <v>0.43921716612090833</v>
      </c>
      <c r="F200" s="10">
        <f t="shared" si="12"/>
        <v>1</v>
      </c>
      <c r="G200" s="10">
        <f t="shared" ca="1" si="13"/>
        <v>0.43921716612090833</v>
      </c>
      <c r="H200" s="10">
        <f t="shared" ca="1" si="17"/>
        <v>165</v>
      </c>
      <c r="I200" s="90"/>
      <c r="J200" s="91"/>
      <c r="K200" s="92"/>
      <c r="L200" s="92" t="s">
        <v>628</v>
      </c>
      <c r="M200" s="97"/>
      <c r="N200" s="90"/>
      <c r="O200" s="90"/>
      <c r="P200" s="97"/>
      <c r="Q200" s="98"/>
    </row>
    <row r="201" spans="1:17" s="9" customFormat="1" ht="14.45" customHeight="1" x14ac:dyDescent="0.15">
      <c r="A201" s="9">
        <f t="shared" ca="1" si="14"/>
        <v>255</v>
      </c>
      <c r="B201" s="9">
        <f t="shared" si="15"/>
        <v>0</v>
      </c>
      <c r="C201" s="12"/>
      <c r="D201" s="12"/>
      <c r="E201" s="10">
        <f t="shared" ca="1" si="16"/>
        <v>0.17214204653839082</v>
      </c>
      <c r="F201" s="10">
        <f t="shared" si="12"/>
        <v>1</v>
      </c>
      <c r="G201" s="10">
        <f t="shared" ca="1" si="13"/>
        <v>0.17214204653839082</v>
      </c>
      <c r="H201" s="10">
        <f t="shared" ca="1" si="17"/>
        <v>255</v>
      </c>
      <c r="I201" s="34" t="s">
        <v>147</v>
      </c>
      <c r="J201" s="34" t="s">
        <v>307</v>
      </c>
      <c r="K201" s="34">
        <v>77</v>
      </c>
      <c r="L201" s="34">
        <v>1</v>
      </c>
      <c r="M201" s="71" t="s">
        <v>272</v>
      </c>
      <c r="N201" s="34">
        <v>1</v>
      </c>
      <c r="O201" s="34"/>
      <c r="P201" s="71" t="s">
        <v>87</v>
      </c>
      <c r="Q201" s="35" t="s">
        <v>179</v>
      </c>
    </row>
    <row r="202" spans="1:17" s="9" customFormat="1" ht="14.45" customHeight="1" x14ac:dyDescent="0.15">
      <c r="A202" s="9">
        <f t="shared" ca="1" si="14"/>
        <v>281</v>
      </c>
      <c r="B202" s="9">
        <f t="shared" si="15"/>
        <v>0</v>
      </c>
      <c r="C202" s="12"/>
      <c r="D202" s="12"/>
      <c r="E202" s="10">
        <f t="shared" ca="1" si="16"/>
        <v>7.591294883800892E-2</v>
      </c>
      <c r="F202" s="10">
        <f t="shared" si="12"/>
        <v>1</v>
      </c>
      <c r="G202" s="10">
        <f t="shared" ca="1" si="13"/>
        <v>7.591294883800892E-2</v>
      </c>
      <c r="H202" s="10">
        <f t="shared" ca="1" si="17"/>
        <v>281</v>
      </c>
      <c r="I202" s="34" t="s">
        <v>147</v>
      </c>
      <c r="J202" s="34" t="s">
        <v>307</v>
      </c>
      <c r="K202" s="34">
        <v>77</v>
      </c>
      <c r="L202" s="34">
        <v>2</v>
      </c>
      <c r="M202" s="71" t="s">
        <v>275</v>
      </c>
      <c r="N202" s="34">
        <v>2</v>
      </c>
      <c r="O202" s="34"/>
      <c r="P202" s="71" t="s">
        <v>88</v>
      </c>
      <c r="Q202" s="35" t="s">
        <v>89</v>
      </c>
    </row>
    <row r="203" spans="1:17" s="9" customFormat="1" ht="14.45" customHeight="1" x14ac:dyDescent="0.15">
      <c r="A203" s="9">
        <f t="shared" ca="1" si="14"/>
        <v>283</v>
      </c>
      <c r="B203" s="9">
        <f t="shared" si="15"/>
        <v>0</v>
      </c>
      <c r="C203" s="12"/>
      <c r="D203" s="12"/>
      <c r="E203" s="10">
        <f t="shared" ca="1" si="16"/>
        <v>6.2089050772920817E-2</v>
      </c>
      <c r="F203" s="10">
        <f t="shared" ref="F203:F268" si="18">IF($C$8=C203,1,0)</f>
        <v>1</v>
      </c>
      <c r="G203" s="10">
        <f t="shared" ref="G203:G268" ca="1" si="19">E203*F203</f>
        <v>6.2089050772920817E-2</v>
      </c>
      <c r="H203" s="10">
        <f t="shared" ca="1" si="17"/>
        <v>283</v>
      </c>
      <c r="I203" s="34" t="s">
        <v>147</v>
      </c>
      <c r="J203" s="34" t="s">
        <v>307</v>
      </c>
      <c r="K203" s="34">
        <v>77</v>
      </c>
      <c r="L203" s="34">
        <v>3</v>
      </c>
      <c r="M203" s="71" t="s">
        <v>276</v>
      </c>
      <c r="N203" s="34">
        <v>3</v>
      </c>
      <c r="O203" s="34"/>
      <c r="P203" s="71" t="s">
        <v>90</v>
      </c>
      <c r="Q203" s="35" t="s">
        <v>91</v>
      </c>
    </row>
    <row r="204" spans="1:17" s="9" customFormat="1" ht="14.45" customHeight="1" x14ac:dyDescent="0.15">
      <c r="A204" s="9">
        <f t="shared" ref="A204:A268" ca="1" si="20">C204*1000+H204</f>
        <v>42</v>
      </c>
      <c r="B204" s="9">
        <f t="shared" ref="B204:B268" si="21">C204*1000+D204</f>
        <v>0</v>
      </c>
      <c r="C204" s="12"/>
      <c r="D204" s="12"/>
      <c r="E204" s="10">
        <f t="shared" ref="E204:E268" ca="1" si="22">RAND()</f>
        <v>0.86526010481745175</v>
      </c>
      <c r="F204" s="10">
        <f t="shared" si="18"/>
        <v>1</v>
      </c>
      <c r="G204" s="10">
        <f t="shared" ca="1" si="19"/>
        <v>0.86526010481745175</v>
      </c>
      <c r="H204" s="10">
        <f t="shared" ref="H204:H267" ca="1" si="23">RANK(G204,G$11:G$319)</f>
        <v>42</v>
      </c>
      <c r="I204" s="34" t="s">
        <v>147</v>
      </c>
      <c r="J204" s="34" t="s">
        <v>307</v>
      </c>
      <c r="K204" s="34">
        <v>77</v>
      </c>
      <c r="L204" s="34">
        <v>4</v>
      </c>
      <c r="M204" s="71" t="s">
        <v>274</v>
      </c>
      <c r="N204" s="34">
        <v>4</v>
      </c>
      <c r="O204" s="34"/>
      <c r="P204" s="71" t="s">
        <v>92</v>
      </c>
      <c r="Q204" s="35" t="s">
        <v>93</v>
      </c>
    </row>
    <row r="205" spans="1:17" s="9" customFormat="1" ht="14.45" customHeight="1" x14ac:dyDescent="0.15">
      <c r="A205" s="9">
        <f t="shared" ca="1" si="20"/>
        <v>249</v>
      </c>
      <c r="B205" s="9">
        <f t="shared" si="21"/>
        <v>0</v>
      </c>
      <c r="C205" s="12"/>
      <c r="D205" s="12"/>
      <c r="E205" s="10">
        <f t="shared" ca="1" si="22"/>
        <v>0.19158142731302907</v>
      </c>
      <c r="F205" s="10">
        <f t="shared" si="18"/>
        <v>1</v>
      </c>
      <c r="G205" s="10">
        <f t="shared" ca="1" si="19"/>
        <v>0.19158142731302907</v>
      </c>
      <c r="H205" s="10">
        <f t="shared" ca="1" si="23"/>
        <v>249</v>
      </c>
      <c r="I205" s="34" t="s">
        <v>147</v>
      </c>
      <c r="J205" s="34" t="s">
        <v>307</v>
      </c>
      <c r="K205" s="34">
        <v>77</v>
      </c>
      <c r="L205" s="34">
        <v>5</v>
      </c>
      <c r="M205" s="71" t="s">
        <v>273</v>
      </c>
      <c r="N205" s="34">
        <v>5</v>
      </c>
      <c r="O205" s="34"/>
      <c r="P205" s="71" t="s">
        <v>203</v>
      </c>
      <c r="Q205" s="35" t="s">
        <v>94</v>
      </c>
    </row>
    <row r="206" spans="1:17" s="9" customFormat="1" ht="14.45" customHeight="1" x14ac:dyDescent="0.15">
      <c r="A206" s="9">
        <f t="shared" ca="1" si="20"/>
        <v>183</v>
      </c>
      <c r="B206" s="9">
        <f t="shared" si="21"/>
        <v>0</v>
      </c>
      <c r="C206" s="12"/>
      <c r="D206" s="12"/>
      <c r="E206" s="10">
        <f t="shared" ca="1" si="22"/>
        <v>0.40228424702861243</v>
      </c>
      <c r="F206" s="10">
        <f t="shared" si="18"/>
        <v>1</v>
      </c>
      <c r="G206" s="10">
        <f t="shared" ca="1" si="19"/>
        <v>0.40228424702861243</v>
      </c>
      <c r="H206" s="10">
        <f t="shared" ca="1" si="23"/>
        <v>183</v>
      </c>
      <c r="I206" s="34" t="s">
        <v>147</v>
      </c>
      <c r="J206" s="34" t="s">
        <v>307</v>
      </c>
      <c r="K206" s="34">
        <v>77</v>
      </c>
      <c r="L206" s="34">
        <v>6</v>
      </c>
      <c r="M206" s="71" t="s">
        <v>511</v>
      </c>
      <c r="N206" s="34">
        <v>6</v>
      </c>
      <c r="O206" s="34"/>
      <c r="P206" s="71" t="s">
        <v>277</v>
      </c>
      <c r="Q206" s="35" t="s">
        <v>164</v>
      </c>
    </row>
    <row r="207" spans="1:17" s="9" customFormat="1" ht="14.45" customHeight="1" x14ac:dyDescent="0.15">
      <c r="A207" s="9">
        <f t="shared" ca="1" si="20"/>
        <v>124</v>
      </c>
      <c r="B207" s="9">
        <f t="shared" si="21"/>
        <v>0</v>
      </c>
      <c r="C207" s="12"/>
      <c r="D207" s="12"/>
      <c r="E207" s="10">
        <f t="shared" ca="1" si="22"/>
        <v>0.5870308029559933</v>
      </c>
      <c r="F207" s="10">
        <f t="shared" si="18"/>
        <v>1</v>
      </c>
      <c r="G207" s="10">
        <f t="shared" ca="1" si="19"/>
        <v>0.5870308029559933</v>
      </c>
      <c r="H207" s="10">
        <f t="shared" ca="1" si="23"/>
        <v>124</v>
      </c>
      <c r="I207" s="34" t="s">
        <v>147</v>
      </c>
      <c r="J207" s="34" t="s">
        <v>307</v>
      </c>
      <c r="K207" s="34">
        <v>77</v>
      </c>
      <c r="L207" s="34">
        <v>7</v>
      </c>
      <c r="M207" s="71" t="s">
        <v>512</v>
      </c>
      <c r="N207" s="34">
        <v>7</v>
      </c>
      <c r="O207" s="34"/>
      <c r="P207" s="71" t="s">
        <v>95</v>
      </c>
      <c r="Q207" s="35"/>
    </row>
    <row r="208" spans="1:17" s="9" customFormat="1" ht="14.45" customHeight="1" x14ac:dyDescent="0.15">
      <c r="A208" s="9">
        <f t="shared" ca="1" si="20"/>
        <v>96</v>
      </c>
      <c r="B208" s="9">
        <f t="shared" si="21"/>
        <v>0</v>
      </c>
      <c r="C208" s="12"/>
      <c r="D208" s="12"/>
      <c r="E208" s="10">
        <f t="shared" ca="1" si="22"/>
        <v>0.67179950515455822</v>
      </c>
      <c r="F208" s="10">
        <f t="shared" si="18"/>
        <v>1</v>
      </c>
      <c r="G208" s="10">
        <f t="shared" ca="1" si="19"/>
        <v>0.67179950515455822</v>
      </c>
      <c r="H208" s="10">
        <f t="shared" ca="1" si="23"/>
        <v>96</v>
      </c>
      <c r="I208" s="34" t="s">
        <v>147</v>
      </c>
      <c r="J208" s="34" t="s">
        <v>307</v>
      </c>
      <c r="K208" s="34">
        <v>77</v>
      </c>
      <c r="L208" s="34">
        <v>8</v>
      </c>
      <c r="M208" s="71" t="s">
        <v>513</v>
      </c>
      <c r="N208" s="34">
        <v>8</v>
      </c>
      <c r="O208" s="34"/>
      <c r="P208" s="71" t="s">
        <v>40</v>
      </c>
      <c r="Q208" s="35"/>
    </row>
    <row r="209" spans="1:17" s="9" customFormat="1" ht="14.45" customHeight="1" x14ac:dyDescent="0.15">
      <c r="A209" s="9">
        <f t="shared" ca="1" si="20"/>
        <v>122</v>
      </c>
      <c r="B209" s="9">
        <f t="shared" si="21"/>
        <v>0</v>
      </c>
      <c r="C209" s="12"/>
      <c r="D209" s="12"/>
      <c r="E209" s="10">
        <f t="shared" ca="1" si="22"/>
        <v>0.58972118059096357</v>
      </c>
      <c r="F209" s="10">
        <f t="shared" si="18"/>
        <v>1</v>
      </c>
      <c r="G209" s="10">
        <f t="shared" ca="1" si="19"/>
        <v>0.58972118059096357</v>
      </c>
      <c r="H209" s="10">
        <f t="shared" ca="1" si="23"/>
        <v>122</v>
      </c>
      <c r="I209" s="34" t="s">
        <v>147</v>
      </c>
      <c r="J209" s="34" t="s">
        <v>307</v>
      </c>
      <c r="K209" s="34">
        <v>77</v>
      </c>
      <c r="L209" s="34">
        <v>9</v>
      </c>
      <c r="M209" s="71" t="s">
        <v>514</v>
      </c>
      <c r="N209" s="34">
        <v>9</v>
      </c>
      <c r="O209" s="34"/>
      <c r="P209" s="71" t="s">
        <v>515</v>
      </c>
      <c r="Q209" s="35"/>
    </row>
    <row r="210" spans="1:17" s="9" customFormat="1" ht="14.45" customHeight="1" x14ac:dyDescent="0.15">
      <c r="A210" s="9">
        <f t="shared" ca="1" si="20"/>
        <v>252</v>
      </c>
      <c r="B210" s="9">
        <f t="shared" si="21"/>
        <v>0</v>
      </c>
      <c r="C210" s="12"/>
      <c r="D210" s="12"/>
      <c r="E210" s="10">
        <f t="shared" ca="1" si="22"/>
        <v>0.17958078215994355</v>
      </c>
      <c r="F210" s="10">
        <f t="shared" si="18"/>
        <v>1</v>
      </c>
      <c r="G210" s="10">
        <f t="shared" ca="1" si="19"/>
        <v>0.17958078215994355</v>
      </c>
      <c r="H210" s="10">
        <f t="shared" ca="1" si="23"/>
        <v>252</v>
      </c>
      <c r="I210" s="34" t="s">
        <v>147</v>
      </c>
      <c r="J210" s="34" t="s">
        <v>307</v>
      </c>
      <c r="K210" s="34">
        <v>77</v>
      </c>
      <c r="L210" s="34">
        <v>10</v>
      </c>
      <c r="M210" s="71" t="s">
        <v>516</v>
      </c>
      <c r="N210" s="34">
        <v>10</v>
      </c>
      <c r="O210" s="34"/>
      <c r="P210" s="71" t="s">
        <v>17</v>
      </c>
      <c r="Q210" s="35"/>
    </row>
    <row r="211" spans="1:17" s="9" customFormat="1" ht="14.45" customHeight="1" x14ac:dyDescent="0.15">
      <c r="A211" s="9">
        <f t="shared" ca="1" si="20"/>
        <v>188</v>
      </c>
      <c r="B211" s="9">
        <f t="shared" si="21"/>
        <v>0</v>
      </c>
      <c r="C211" s="12"/>
      <c r="D211" s="12"/>
      <c r="E211" s="10">
        <f t="shared" ca="1" si="22"/>
        <v>0.37463658238720121</v>
      </c>
      <c r="F211" s="10">
        <f t="shared" si="18"/>
        <v>1</v>
      </c>
      <c r="G211" s="10">
        <f t="shared" ca="1" si="19"/>
        <v>0.37463658238720121</v>
      </c>
      <c r="H211" s="10">
        <f t="shared" ca="1" si="23"/>
        <v>188</v>
      </c>
      <c r="I211" s="34" t="s">
        <v>147</v>
      </c>
      <c r="J211" s="34" t="s">
        <v>307</v>
      </c>
      <c r="K211" s="34">
        <v>77</v>
      </c>
      <c r="L211" s="34">
        <v>11</v>
      </c>
      <c r="M211" s="71" t="s">
        <v>517</v>
      </c>
      <c r="N211" s="34">
        <v>11</v>
      </c>
      <c r="O211" s="34"/>
      <c r="P211" s="71" t="s">
        <v>518</v>
      </c>
      <c r="Q211" s="35"/>
    </row>
    <row r="212" spans="1:17" s="9" customFormat="1" ht="14.45" customHeight="1" x14ac:dyDescent="0.15">
      <c r="A212" s="9">
        <f t="shared" ca="1" si="20"/>
        <v>215</v>
      </c>
      <c r="B212" s="9">
        <f t="shared" si="21"/>
        <v>0</v>
      </c>
      <c r="C212" s="12"/>
      <c r="D212" s="12"/>
      <c r="E212" s="10">
        <f t="shared" ca="1" si="22"/>
        <v>0.28606759247792468</v>
      </c>
      <c r="F212" s="10">
        <f t="shared" si="18"/>
        <v>1</v>
      </c>
      <c r="G212" s="10">
        <f t="shared" ca="1" si="19"/>
        <v>0.28606759247792468</v>
      </c>
      <c r="H212" s="10">
        <f t="shared" ca="1" si="23"/>
        <v>215</v>
      </c>
      <c r="I212" s="34" t="s">
        <v>147</v>
      </c>
      <c r="J212" s="34" t="s">
        <v>307</v>
      </c>
      <c r="K212" s="34">
        <v>77</v>
      </c>
      <c r="L212" s="34">
        <v>12</v>
      </c>
      <c r="M212" s="71" t="s">
        <v>519</v>
      </c>
      <c r="N212" s="34">
        <v>12</v>
      </c>
      <c r="O212" s="34"/>
      <c r="P212" s="71" t="s">
        <v>204</v>
      </c>
      <c r="Q212" s="35"/>
    </row>
    <row r="213" spans="1:17" s="9" customFormat="1" ht="14.45" customHeight="1" x14ac:dyDescent="0.15">
      <c r="A213" s="9">
        <f t="shared" ca="1" si="20"/>
        <v>63</v>
      </c>
      <c r="B213" s="9">
        <f t="shared" si="21"/>
        <v>0</v>
      </c>
      <c r="C213" s="12"/>
      <c r="D213" s="12"/>
      <c r="E213" s="10">
        <f t="shared" ca="1" si="22"/>
        <v>0.77763531769123651</v>
      </c>
      <c r="F213" s="10">
        <f t="shared" si="18"/>
        <v>1</v>
      </c>
      <c r="G213" s="10">
        <f t="shared" ca="1" si="19"/>
        <v>0.77763531769123651</v>
      </c>
      <c r="H213" s="10">
        <f t="shared" ca="1" si="23"/>
        <v>63</v>
      </c>
      <c r="I213" s="34" t="s">
        <v>147</v>
      </c>
      <c r="J213" s="34" t="s">
        <v>307</v>
      </c>
      <c r="K213" s="34">
        <v>77</v>
      </c>
      <c r="L213" s="34">
        <v>13</v>
      </c>
      <c r="M213" s="71" t="s">
        <v>520</v>
      </c>
      <c r="N213" s="34">
        <v>13</v>
      </c>
      <c r="O213" s="34"/>
      <c r="P213" s="71" t="s">
        <v>278</v>
      </c>
      <c r="Q213" s="35"/>
    </row>
    <row r="214" spans="1:17" s="9" customFormat="1" ht="14.45" customHeight="1" x14ac:dyDescent="0.15">
      <c r="A214" s="9">
        <f t="shared" ca="1" si="20"/>
        <v>177</v>
      </c>
      <c r="B214" s="9">
        <f t="shared" si="21"/>
        <v>0</v>
      </c>
      <c r="C214" s="12"/>
      <c r="D214" s="12"/>
      <c r="E214" s="10">
        <f t="shared" ca="1" si="22"/>
        <v>0.41692641512306716</v>
      </c>
      <c r="F214" s="10">
        <f t="shared" si="18"/>
        <v>1</v>
      </c>
      <c r="G214" s="10">
        <f t="shared" ca="1" si="19"/>
        <v>0.41692641512306716</v>
      </c>
      <c r="H214" s="10">
        <f t="shared" ca="1" si="23"/>
        <v>177</v>
      </c>
      <c r="I214" s="34" t="s">
        <v>147</v>
      </c>
      <c r="J214" s="34" t="s">
        <v>307</v>
      </c>
      <c r="K214" s="34">
        <v>77</v>
      </c>
      <c r="L214" s="34">
        <v>14</v>
      </c>
      <c r="M214" s="71" t="s">
        <v>521</v>
      </c>
      <c r="N214" s="34">
        <v>14</v>
      </c>
      <c r="O214" s="34"/>
      <c r="P214" s="71" t="s">
        <v>142</v>
      </c>
      <c r="Q214" s="35"/>
    </row>
    <row r="215" spans="1:17" s="9" customFormat="1" ht="14.45" customHeight="1" x14ac:dyDescent="0.15">
      <c r="A215" s="9">
        <f t="shared" ca="1" si="20"/>
        <v>228</v>
      </c>
      <c r="B215" s="9">
        <f t="shared" si="21"/>
        <v>0</v>
      </c>
      <c r="C215" s="12"/>
      <c r="D215" s="12"/>
      <c r="E215" s="10">
        <f t="shared" ca="1" si="22"/>
        <v>0.2424794280982806</v>
      </c>
      <c r="F215" s="10">
        <f t="shared" si="18"/>
        <v>1</v>
      </c>
      <c r="G215" s="10">
        <f t="shared" ca="1" si="19"/>
        <v>0.2424794280982806</v>
      </c>
      <c r="H215" s="10">
        <f t="shared" ca="1" si="23"/>
        <v>228</v>
      </c>
      <c r="I215" s="34" t="s">
        <v>147</v>
      </c>
      <c r="J215" s="34" t="s">
        <v>307</v>
      </c>
      <c r="K215" s="34">
        <v>77</v>
      </c>
      <c r="L215" s="34">
        <v>15</v>
      </c>
      <c r="M215" s="71" t="s">
        <v>522</v>
      </c>
      <c r="N215" s="34">
        <v>15</v>
      </c>
      <c r="O215" s="34"/>
      <c r="P215" s="71" t="s">
        <v>62</v>
      </c>
      <c r="Q215" s="35"/>
    </row>
    <row r="216" spans="1:17" s="9" customFormat="1" ht="14.45" customHeight="1" x14ac:dyDescent="0.15">
      <c r="A216" s="9">
        <f t="shared" ca="1" si="20"/>
        <v>110</v>
      </c>
      <c r="B216" s="9">
        <f t="shared" si="21"/>
        <v>0</v>
      </c>
      <c r="C216" s="12"/>
      <c r="D216" s="12"/>
      <c r="E216" s="10">
        <f t="shared" ca="1" si="22"/>
        <v>0.63001980961260096</v>
      </c>
      <c r="F216" s="10">
        <f t="shared" si="18"/>
        <v>1</v>
      </c>
      <c r="G216" s="10">
        <f t="shared" ca="1" si="19"/>
        <v>0.63001980961260096</v>
      </c>
      <c r="H216" s="10">
        <f t="shared" ca="1" si="23"/>
        <v>110</v>
      </c>
      <c r="I216" s="34" t="s">
        <v>147</v>
      </c>
      <c r="J216" s="34" t="s">
        <v>307</v>
      </c>
      <c r="K216" s="34">
        <v>77</v>
      </c>
      <c r="L216" s="34">
        <v>16</v>
      </c>
      <c r="M216" s="71" t="s">
        <v>523</v>
      </c>
      <c r="N216" s="34">
        <v>16</v>
      </c>
      <c r="O216" s="34"/>
      <c r="P216" s="71" t="s">
        <v>97</v>
      </c>
      <c r="Q216" s="35"/>
    </row>
    <row r="217" spans="1:17" s="9" customFormat="1" ht="14.45" customHeight="1" x14ac:dyDescent="0.15">
      <c r="A217" s="9">
        <f t="shared" ca="1" si="20"/>
        <v>16</v>
      </c>
      <c r="B217" s="9">
        <f t="shared" si="21"/>
        <v>0</v>
      </c>
      <c r="C217" s="12"/>
      <c r="D217" s="12"/>
      <c r="E217" s="10">
        <f t="shared" ca="1" si="22"/>
        <v>0.94761922268077003</v>
      </c>
      <c r="F217" s="10">
        <f t="shared" si="18"/>
        <v>1</v>
      </c>
      <c r="G217" s="10">
        <f t="shared" ca="1" si="19"/>
        <v>0.94761922268077003</v>
      </c>
      <c r="H217" s="10">
        <f t="shared" ca="1" si="23"/>
        <v>16</v>
      </c>
      <c r="I217" s="34" t="s">
        <v>147</v>
      </c>
      <c r="J217" s="34" t="s">
        <v>307</v>
      </c>
      <c r="K217" s="34">
        <v>77</v>
      </c>
      <c r="L217" s="34">
        <v>17</v>
      </c>
      <c r="M217" s="71" t="s">
        <v>524</v>
      </c>
      <c r="N217" s="34">
        <v>17</v>
      </c>
      <c r="O217" s="34"/>
      <c r="P217" s="71" t="s">
        <v>280</v>
      </c>
      <c r="Q217" s="35"/>
    </row>
    <row r="218" spans="1:17" s="9" customFormat="1" ht="14.45" customHeight="1" x14ac:dyDescent="0.15">
      <c r="A218" s="9">
        <f t="shared" ca="1" si="20"/>
        <v>14</v>
      </c>
      <c r="B218" s="9">
        <f t="shared" si="21"/>
        <v>0</v>
      </c>
      <c r="C218" s="12"/>
      <c r="D218" s="12"/>
      <c r="E218" s="10">
        <f t="shared" ca="1" si="22"/>
        <v>0.95073752812568968</v>
      </c>
      <c r="F218" s="10">
        <f t="shared" si="18"/>
        <v>1</v>
      </c>
      <c r="G218" s="10">
        <f t="shared" ca="1" si="19"/>
        <v>0.95073752812568968</v>
      </c>
      <c r="H218" s="10">
        <f t="shared" ca="1" si="23"/>
        <v>14</v>
      </c>
      <c r="I218" s="34" t="s">
        <v>147</v>
      </c>
      <c r="J218" s="34" t="s">
        <v>307</v>
      </c>
      <c r="K218" s="34">
        <v>77</v>
      </c>
      <c r="L218" s="34">
        <v>18</v>
      </c>
      <c r="M218" s="71" t="s">
        <v>279</v>
      </c>
      <c r="N218" s="34">
        <v>18</v>
      </c>
      <c r="O218" s="34"/>
      <c r="P218" s="71" t="s">
        <v>525</v>
      </c>
      <c r="Q218" s="35"/>
    </row>
    <row r="219" spans="1:17" s="9" customFormat="1" ht="14.45" customHeight="1" x14ac:dyDescent="0.15">
      <c r="A219" s="9">
        <f t="shared" ca="1" si="20"/>
        <v>62</v>
      </c>
      <c r="B219" s="9">
        <f t="shared" si="21"/>
        <v>0</v>
      </c>
      <c r="C219" s="12"/>
      <c r="D219" s="12"/>
      <c r="E219" s="10">
        <f t="shared" ca="1" si="22"/>
        <v>0.7792738119474597</v>
      </c>
      <c r="F219" s="10">
        <f t="shared" si="18"/>
        <v>1</v>
      </c>
      <c r="G219" s="10">
        <f t="shared" ca="1" si="19"/>
        <v>0.7792738119474597</v>
      </c>
      <c r="H219" s="10">
        <f t="shared" ca="1" si="23"/>
        <v>62</v>
      </c>
      <c r="I219" s="34" t="s">
        <v>147</v>
      </c>
      <c r="J219" s="34" t="s">
        <v>307</v>
      </c>
      <c r="K219" s="34">
        <v>77</v>
      </c>
      <c r="L219" s="34">
        <v>19</v>
      </c>
      <c r="M219" s="71" t="s">
        <v>526</v>
      </c>
      <c r="N219" s="34">
        <v>19</v>
      </c>
      <c r="O219" s="96"/>
      <c r="P219" s="71" t="s">
        <v>205</v>
      </c>
      <c r="Q219" s="35"/>
    </row>
    <row r="220" spans="1:17" s="9" customFormat="1" ht="14.45" customHeight="1" x14ac:dyDescent="0.15">
      <c r="A220" s="9">
        <f t="shared" ca="1" si="20"/>
        <v>290</v>
      </c>
      <c r="B220" s="9">
        <f t="shared" si="21"/>
        <v>0</v>
      </c>
      <c r="C220" s="12"/>
      <c r="D220" s="12"/>
      <c r="E220" s="10">
        <f t="shared" ca="1" si="22"/>
        <v>5.0481475268061904E-2</v>
      </c>
      <c r="F220" s="10">
        <f t="shared" si="18"/>
        <v>1</v>
      </c>
      <c r="G220" s="10">
        <f t="shared" ca="1" si="19"/>
        <v>5.0481475268061904E-2</v>
      </c>
      <c r="H220" s="10">
        <f t="shared" ca="1" si="23"/>
        <v>290</v>
      </c>
      <c r="I220" s="34" t="s">
        <v>147</v>
      </c>
      <c r="J220" s="34" t="s">
        <v>307</v>
      </c>
      <c r="K220" s="34">
        <v>77</v>
      </c>
      <c r="L220" s="34">
        <v>20</v>
      </c>
      <c r="M220" s="71" t="s">
        <v>527</v>
      </c>
      <c r="N220" s="34">
        <v>20</v>
      </c>
      <c r="O220" s="34"/>
      <c r="P220" s="71" t="s">
        <v>528</v>
      </c>
      <c r="Q220" s="35"/>
    </row>
    <row r="221" spans="1:17" s="9" customFormat="1" ht="14.45" customHeight="1" x14ac:dyDescent="0.15">
      <c r="A221" s="9">
        <f t="shared" ca="1" si="20"/>
        <v>180</v>
      </c>
      <c r="B221" s="9">
        <f t="shared" si="21"/>
        <v>0</v>
      </c>
      <c r="C221" s="12"/>
      <c r="D221" s="12"/>
      <c r="E221" s="10">
        <f t="shared" ca="1" si="22"/>
        <v>0.41014250346008074</v>
      </c>
      <c r="F221" s="10">
        <f t="shared" si="18"/>
        <v>1</v>
      </c>
      <c r="G221" s="10">
        <f t="shared" ca="1" si="19"/>
        <v>0.41014250346008074</v>
      </c>
      <c r="H221" s="10">
        <f t="shared" ca="1" si="23"/>
        <v>180</v>
      </c>
      <c r="I221" s="34" t="s">
        <v>147</v>
      </c>
      <c r="J221" s="34" t="s">
        <v>307</v>
      </c>
      <c r="K221" s="34">
        <v>77</v>
      </c>
      <c r="L221" s="34">
        <v>21</v>
      </c>
      <c r="M221" s="71" t="s">
        <v>635</v>
      </c>
      <c r="N221" s="34">
        <v>21</v>
      </c>
      <c r="O221" s="34"/>
      <c r="P221" s="71" t="s">
        <v>529</v>
      </c>
      <c r="Q221" s="35"/>
    </row>
    <row r="222" spans="1:17" s="9" customFormat="1" ht="14.45" customHeight="1" x14ac:dyDescent="0.15">
      <c r="A222" s="9">
        <f t="shared" ca="1" si="20"/>
        <v>167</v>
      </c>
      <c r="B222" s="9">
        <f t="shared" si="21"/>
        <v>0</v>
      </c>
      <c r="C222" s="12"/>
      <c r="D222" s="12"/>
      <c r="E222" s="10">
        <f t="shared" ca="1" si="22"/>
        <v>0.43196027318426589</v>
      </c>
      <c r="F222" s="10">
        <f t="shared" si="18"/>
        <v>1</v>
      </c>
      <c r="G222" s="10">
        <f t="shared" ca="1" si="19"/>
        <v>0.43196027318426589</v>
      </c>
      <c r="H222" s="10">
        <f t="shared" ca="1" si="23"/>
        <v>167</v>
      </c>
      <c r="I222" s="90"/>
      <c r="J222" s="91"/>
      <c r="K222" s="92"/>
      <c r="L222" s="92" t="s">
        <v>629</v>
      </c>
      <c r="M222" s="97"/>
      <c r="N222" s="90"/>
      <c r="O222" s="90"/>
      <c r="P222" s="97"/>
      <c r="Q222" s="98"/>
    </row>
    <row r="223" spans="1:17" s="9" customFormat="1" ht="14.45" customHeight="1" x14ac:dyDescent="0.15">
      <c r="A223" s="9">
        <f t="shared" ca="1" si="20"/>
        <v>222</v>
      </c>
      <c r="B223" s="9">
        <f t="shared" si="21"/>
        <v>0</v>
      </c>
      <c r="C223" s="12"/>
      <c r="D223" s="12"/>
      <c r="E223" s="10">
        <f t="shared" ca="1" si="22"/>
        <v>0.26385402706472172</v>
      </c>
      <c r="F223" s="10">
        <f t="shared" si="18"/>
        <v>1</v>
      </c>
      <c r="G223" s="10">
        <f t="shared" ca="1" si="19"/>
        <v>0.26385402706472172</v>
      </c>
      <c r="H223" s="10">
        <f t="shared" ca="1" si="23"/>
        <v>222</v>
      </c>
      <c r="I223" s="34" t="s">
        <v>147</v>
      </c>
      <c r="J223" s="34" t="s">
        <v>307</v>
      </c>
      <c r="K223" s="34">
        <v>78</v>
      </c>
      <c r="L223" s="34">
        <v>1</v>
      </c>
      <c r="M223" s="71" t="s">
        <v>281</v>
      </c>
      <c r="N223" s="34">
        <v>1</v>
      </c>
      <c r="O223" s="34"/>
      <c r="P223" s="71" t="s">
        <v>108</v>
      </c>
      <c r="Q223" s="35" t="s">
        <v>102</v>
      </c>
    </row>
    <row r="224" spans="1:17" s="9" customFormat="1" ht="14.45" customHeight="1" x14ac:dyDescent="0.15">
      <c r="A224" s="9">
        <f t="shared" ca="1" si="20"/>
        <v>265</v>
      </c>
      <c r="B224" s="9">
        <f t="shared" si="21"/>
        <v>0</v>
      </c>
      <c r="C224" s="12"/>
      <c r="D224" s="12"/>
      <c r="E224" s="10">
        <f t="shared" ca="1" si="22"/>
        <v>0.12537109635732868</v>
      </c>
      <c r="F224" s="10">
        <f t="shared" si="18"/>
        <v>1</v>
      </c>
      <c r="G224" s="10">
        <f t="shared" ca="1" si="19"/>
        <v>0.12537109635732868</v>
      </c>
      <c r="H224" s="10">
        <f t="shared" ca="1" si="23"/>
        <v>265</v>
      </c>
      <c r="I224" s="34" t="s">
        <v>147</v>
      </c>
      <c r="J224" s="34" t="s">
        <v>307</v>
      </c>
      <c r="K224" s="34">
        <v>78</v>
      </c>
      <c r="L224" s="34">
        <v>2</v>
      </c>
      <c r="M224" s="71" t="s">
        <v>283</v>
      </c>
      <c r="N224" s="34">
        <v>2</v>
      </c>
      <c r="O224" s="34"/>
      <c r="P224" s="71" t="s">
        <v>109</v>
      </c>
      <c r="Q224" s="35"/>
    </row>
    <row r="225" spans="1:17" s="9" customFormat="1" ht="14.45" customHeight="1" x14ac:dyDescent="0.15">
      <c r="A225" s="9">
        <f t="shared" ca="1" si="20"/>
        <v>113</v>
      </c>
      <c r="B225" s="9">
        <f t="shared" si="21"/>
        <v>0</v>
      </c>
      <c r="C225" s="12"/>
      <c r="D225" s="12"/>
      <c r="E225" s="10">
        <f t="shared" ca="1" si="22"/>
        <v>0.62166160870868603</v>
      </c>
      <c r="F225" s="10">
        <f t="shared" si="18"/>
        <v>1</v>
      </c>
      <c r="G225" s="10">
        <f t="shared" ca="1" si="19"/>
        <v>0.62166160870868603</v>
      </c>
      <c r="H225" s="10">
        <f t="shared" ca="1" si="23"/>
        <v>113</v>
      </c>
      <c r="I225" s="34" t="s">
        <v>147</v>
      </c>
      <c r="J225" s="34" t="s">
        <v>307</v>
      </c>
      <c r="K225" s="34">
        <v>78</v>
      </c>
      <c r="L225" s="34">
        <v>3</v>
      </c>
      <c r="M225" s="71" t="s">
        <v>284</v>
      </c>
      <c r="N225" s="34">
        <v>3</v>
      </c>
      <c r="O225" s="34"/>
      <c r="P225" s="71" t="s">
        <v>530</v>
      </c>
      <c r="Q225" s="35"/>
    </row>
    <row r="226" spans="1:17" s="9" customFormat="1" ht="14.45" customHeight="1" x14ac:dyDescent="0.15">
      <c r="A226" s="9">
        <f t="shared" ca="1" si="20"/>
        <v>210</v>
      </c>
      <c r="B226" s="9">
        <f t="shared" si="21"/>
        <v>0</v>
      </c>
      <c r="C226" s="12"/>
      <c r="D226" s="12"/>
      <c r="E226" s="10">
        <f t="shared" ca="1" si="22"/>
        <v>0.29580670031018252</v>
      </c>
      <c r="F226" s="10">
        <f t="shared" si="18"/>
        <v>1</v>
      </c>
      <c r="G226" s="10">
        <f t="shared" ca="1" si="19"/>
        <v>0.29580670031018252</v>
      </c>
      <c r="H226" s="10">
        <f t="shared" ca="1" si="23"/>
        <v>210</v>
      </c>
      <c r="I226" s="34" t="s">
        <v>147</v>
      </c>
      <c r="J226" s="34" t="s">
        <v>307</v>
      </c>
      <c r="K226" s="34">
        <v>78</v>
      </c>
      <c r="L226" s="34">
        <v>4</v>
      </c>
      <c r="M226" s="71" t="s">
        <v>282</v>
      </c>
      <c r="N226" s="34">
        <v>4</v>
      </c>
      <c r="O226" s="34"/>
      <c r="P226" s="71" t="s">
        <v>206</v>
      </c>
      <c r="Q226" s="35" t="s">
        <v>102</v>
      </c>
    </row>
    <row r="227" spans="1:17" s="9" customFormat="1" ht="14.45" customHeight="1" x14ac:dyDescent="0.15">
      <c r="A227" s="9">
        <f t="shared" ca="1" si="20"/>
        <v>54</v>
      </c>
      <c r="B227" s="9">
        <f t="shared" si="21"/>
        <v>0</v>
      </c>
      <c r="C227" s="12"/>
      <c r="D227" s="12"/>
      <c r="E227" s="10">
        <f t="shared" ca="1" si="22"/>
        <v>0.79840415927046982</v>
      </c>
      <c r="F227" s="10">
        <f t="shared" si="18"/>
        <v>1</v>
      </c>
      <c r="G227" s="10">
        <f t="shared" ca="1" si="19"/>
        <v>0.79840415927046982</v>
      </c>
      <c r="H227" s="10">
        <f t="shared" ca="1" si="23"/>
        <v>54</v>
      </c>
      <c r="I227" s="34" t="s">
        <v>147</v>
      </c>
      <c r="J227" s="34" t="s">
        <v>307</v>
      </c>
      <c r="K227" s="34">
        <v>78</v>
      </c>
      <c r="L227" s="34">
        <v>5</v>
      </c>
      <c r="M227" s="71" t="s">
        <v>285</v>
      </c>
      <c r="N227" s="34">
        <v>5</v>
      </c>
      <c r="O227" s="34"/>
      <c r="P227" s="71" t="s">
        <v>110</v>
      </c>
      <c r="Q227" s="35" t="s">
        <v>89</v>
      </c>
    </row>
    <row r="228" spans="1:17" s="9" customFormat="1" ht="14.45" customHeight="1" x14ac:dyDescent="0.15">
      <c r="A228" s="9">
        <f t="shared" ca="1" si="20"/>
        <v>223</v>
      </c>
      <c r="B228" s="9">
        <f t="shared" si="21"/>
        <v>0</v>
      </c>
      <c r="C228" s="12"/>
      <c r="D228" s="12"/>
      <c r="E228" s="10">
        <f t="shared" ca="1" si="22"/>
        <v>0.26137860498535403</v>
      </c>
      <c r="F228" s="10">
        <f t="shared" si="18"/>
        <v>1</v>
      </c>
      <c r="G228" s="10">
        <f t="shared" ca="1" si="19"/>
        <v>0.26137860498535403</v>
      </c>
      <c r="H228" s="10">
        <f t="shared" ca="1" si="23"/>
        <v>223</v>
      </c>
      <c r="I228" s="34" t="s">
        <v>147</v>
      </c>
      <c r="J228" s="34" t="s">
        <v>307</v>
      </c>
      <c r="K228" s="34">
        <v>78</v>
      </c>
      <c r="L228" s="34">
        <v>6</v>
      </c>
      <c r="M228" s="71" t="s">
        <v>286</v>
      </c>
      <c r="N228" s="34">
        <v>6</v>
      </c>
      <c r="O228" s="34"/>
      <c r="P228" s="71" t="s">
        <v>111</v>
      </c>
      <c r="Q228" s="35" t="s">
        <v>91</v>
      </c>
    </row>
    <row r="229" spans="1:17" s="9" customFormat="1" ht="14.45" customHeight="1" x14ac:dyDescent="0.15">
      <c r="A229" s="9">
        <f t="shared" ca="1" si="20"/>
        <v>37</v>
      </c>
      <c r="B229" s="9">
        <f t="shared" si="21"/>
        <v>0</v>
      </c>
      <c r="C229" s="12"/>
      <c r="D229" s="12"/>
      <c r="E229" s="10">
        <f t="shared" ca="1" si="22"/>
        <v>0.87489298052099274</v>
      </c>
      <c r="F229" s="10">
        <f t="shared" si="18"/>
        <v>1</v>
      </c>
      <c r="G229" s="10">
        <f t="shared" ca="1" si="19"/>
        <v>0.87489298052099274</v>
      </c>
      <c r="H229" s="10">
        <f t="shared" ca="1" si="23"/>
        <v>37</v>
      </c>
      <c r="I229" s="34" t="s">
        <v>147</v>
      </c>
      <c r="J229" s="34" t="s">
        <v>307</v>
      </c>
      <c r="K229" s="34">
        <v>78</v>
      </c>
      <c r="L229" s="34">
        <v>7</v>
      </c>
      <c r="M229" s="71" t="s">
        <v>531</v>
      </c>
      <c r="N229" s="34">
        <v>7</v>
      </c>
      <c r="O229" s="34"/>
      <c r="P229" s="71" t="s">
        <v>532</v>
      </c>
      <c r="Q229" s="35" t="s">
        <v>99</v>
      </c>
    </row>
    <row r="230" spans="1:17" s="9" customFormat="1" ht="14.45" customHeight="1" x14ac:dyDescent="0.15">
      <c r="A230" s="9">
        <f t="shared" ca="1" si="20"/>
        <v>217</v>
      </c>
      <c r="B230" s="9">
        <f t="shared" si="21"/>
        <v>0</v>
      </c>
      <c r="C230" s="12"/>
      <c r="D230" s="12"/>
      <c r="E230" s="10">
        <f t="shared" ca="1" si="22"/>
        <v>0.27859984327059584</v>
      </c>
      <c r="F230" s="10">
        <f t="shared" si="18"/>
        <v>1</v>
      </c>
      <c r="G230" s="10">
        <f t="shared" ca="1" si="19"/>
        <v>0.27859984327059584</v>
      </c>
      <c r="H230" s="10">
        <f t="shared" ca="1" si="23"/>
        <v>217</v>
      </c>
      <c r="I230" s="34" t="s">
        <v>147</v>
      </c>
      <c r="J230" s="34" t="s">
        <v>307</v>
      </c>
      <c r="K230" s="34">
        <v>78</v>
      </c>
      <c r="L230" s="34">
        <v>8</v>
      </c>
      <c r="M230" s="71" t="s">
        <v>533</v>
      </c>
      <c r="N230" s="34">
        <v>8</v>
      </c>
      <c r="O230" s="34"/>
      <c r="P230" s="71" t="s">
        <v>112</v>
      </c>
      <c r="Q230" s="35"/>
    </row>
    <row r="231" spans="1:17" s="9" customFormat="1" ht="14.45" customHeight="1" x14ac:dyDescent="0.15">
      <c r="A231" s="9">
        <f t="shared" ca="1" si="20"/>
        <v>171</v>
      </c>
      <c r="B231" s="9">
        <f t="shared" si="21"/>
        <v>0</v>
      </c>
      <c r="C231" s="12"/>
      <c r="D231" s="12"/>
      <c r="E231" s="10">
        <f t="shared" ca="1" si="22"/>
        <v>0.42278420160348185</v>
      </c>
      <c r="F231" s="10">
        <f t="shared" si="18"/>
        <v>1</v>
      </c>
      <c r="G231" s="10">
        <f t="shared" ca="1" si="19"/>
        <v>0.42278420160348185</v>
      </c>
      <c r="H231" s="10">
        <f t="shared" ca="1" si="23"/>
        <v>171</v>
      </c>
      <c r="I231" s="34" t="s">
        <v>147</v>
      </c>
      <c r="J231" s="34" t="s">
        <v>307</v>
      </c>
      <c r="K231" s="34">
        <v>78</v>
      </c>
      <c r="L231" s="34">
        <v>9</v>
      </c>
      <c r="M231" s="71" t="s">
        <v>534</v>
      </c>
      <c r="N231" s="34">
        <v>9</v>
      </c>
      <c r="O231" s="34"/>
      <c r="P231" s="71" t="s">
        <v>535</v>
      </c>
      <c r="Q231" s="35"/>
    </row>
    <row r="232" spans="1:17" s="9" customFormat="1" ht="14.45" customHeight="1" x14ac:dyDescent="0.15">
      <c r="A232" s="9">
        <f t="shared" ca="1" si="20"/>
        <v>149</v>
      </c>
      <c r="B232" s="9">
        <f t="shared" si="21"/>
        <v>0</v>
      </c>
      <c r="C232" s="12"/>
      <c r="D232" s="12"/>
      <c r="E232" s="10">
        <f t="shared" ca="1" si="22"/>
        <v>0.48437374113834009</v>
      </c>
      <c r="F232" s="10">
        <f t="shared" si="18"/>
        <v>1</v>
      </c>
      <c r="G232" s="10">
        <f t="shared" ca="1" si="19"/>
        <v>0.48437374113834009</v>
      </c>
      <c r="H232" s="10">
        <f t="shared" ca="1" si="23"/>
        <v>149</v>
      </c>
      <c r="I232" s="34" t="s">
        <v>147</v>
      </c>
      <c r="J232" s="34" t="s">
        <v>307</v>
      </c>
      <c r="K232" s="34">
        <v>78</v>
      </c>
      <c r="L232" s="34">
        <v>10</v>
      </c>
      <c r="M232" s="71" t="s">
        <v>536</v>
      </c>
      <c r="N232" s="34">
        <v>10</v>
      </c>
      <c r="O232" s="34"/>
      <c r="P232" s="71" t="s">
        <v>146</v>
      </c>
      <c r="Q232" s="35"/>
    </row>
    <row r="233" spans="1:17" s="9" customFormat="1" ht="14.45" customHeight="1" x14ac:dyDescent="0.15">
      <c r="A233" s="9">
        <f t="shared" ca="1" si="20"/>
        <v>143</v>
      </c>
      <c r="B233" s="9">
        <f t="shared" si="21"/>
        <v>0</v>
      </c>
      <c r="C233" s="12"/>
      <c r="D233" s="12"/>
      <c r="E233" s="10">
        <f t="shared" ca="1" si="22"/>
        <v>0.49787598018570689</v>
      </c>
      <c r="F233" s="10">
        <f t="shared" si="18"/>
        <v>1</v>
      </c>
      <c r="G233" s="10">
        <f t="shared" ca="1" si="19"/>
        <v>0.49787598018570689</v>
      </c>
      <c r="H233" s="10">
        <f t="shared" ca="1" si="23"/>
        <v>143</v>
      </c>
      <c r="I233" s="34" t="s">
        <v>147</v>
      </c>
      <c r="J233" s="34" t="s">
        <v>307</v>
      </c>
      <c r="K233" s="34">
        <v>78</v>
      </c>
      <c r="L233" s="34">
        <v>11</v>
      </c>
      <c r="M233" s="71" t="s">
        <v>537</v>
      </c>
      <c r="N233" s="34">
        <v>11</v>
      </c>
      <c r="O233" s="34"/>
      <c r="P233" s="71" t="s">
        <v>538</v>
      </c>
      <c r="Q233" s="35"/>
    </row>
    <row r="234" spans="1:17" s="9" customFormat="1" ht="14.45" customHeight="1" x14ac:dyDescent="0.15">
      <c r="A234" s="9">
        <f t="shared" ca="1" si="20"/>
        <v>59</v>
      </c>
      <c r="B234" s="9">
        <f t="shared" si="21"/>
        <v>0</v>
      </c>
      <c r="C234" s="12"/>
      <c r="D234" s="12"/>
      <c r="E234" s="10">
        <f t="shared" ca="1" si="22"/>
        <v>0.79026477225908121</v>
      </c>
      <c r="F234" s="10">
        <f t="shared" si="18"/>
        <v>1</v>
      </c>
      <c r="G234" s="10">
        <f t="shared" ca="1" si="19"/>
        <v>0.79026477225908121</v>
      </c>
      <c r="H234" s="10">
        <f t="shared" ca="1" si="23"/>
        <v>59</v>
      </c>
      <c r="I234" s="34" t="s">
        <v>147</v>
      </c>
      <c r="J234" s="34" t="s">
        <v>307</v>
      </c>
      <c r="K234" s="34">
        <v>78</v>
      </c>
      <c r="L234" s="34">
        <v>12</v>
      </c>
      <c r="M234" s="71" t="s">
        <v>539</v>
      </c>
      <c r="N234" s="34">
        <v>12</v>
      </c>
      <c r="O234" s="34"/>
      <c r="P234" s="71" t="s">
        <v>288</v>
      </c>
      <c r="Q234" s="35"/>
    </row>
    <row r="235" spans="1:17" s="9" customFormat="1" ht="14.45" customHeight="1" x14ac:dyDescent="0.15">
      <c r="A235" s="9">
        <f t="shared" ca="1" si="20"/>
        <v>147</v>
      </c>
      <c r="B235" s="9">
        <f t="shared" si="21"/>
        <v>0</v>
      </c>
      <c r="C235" s="12"/>
      <c r="D235" s="12"/>
      <c r="E235" s="10">
        <f t="shared" ca="1" si="22"/>
        <v>0.48838160822273147</v>
      </c>
      <c r="F235" s="10">
        <f t="shared" si="18"/>
        <v>1</v>
      </c>
      <c r="G235" s="10">
        <f t="shared" ca="1" si="19"/>
        <v>0.48838160822273147</v>
      </c>
      <c r="H235" s="10">
        <f t="shared" ca="1" si="23"/>
        <v>147</v>
      </c>
      <c r="I235" s="34" t="s">
        <v>147</v>
      </c>
      <c r="J235" s="34" t="s">
        <v>307</v>
      </c>
      <c r="K235" s="34">
        <v>78</v>
      </c>
      <c r="L235" s="34">
        <v>13</v>
      </c>
      <c r="M235" s="71" t="s">
        <v>540</v>
      </c>
      <c r="N235" s="34">
        <v>13</v>
      </c>
      <c r="O235" s="34"/>
      <c r="P235" s="71" t="s">
        <v>113</v>
      </c>
      <c r="Q235" s="35"/>
    </row>
    <row r="236" spans="1:17" s="9" customFormat="1" ht="14.45" customHeight="1" x14ac:dyDescent="0.15">
      <c r="A236" s="9">
        <f t="shared" ca="1" si="20"/>
        <v>231</v>
      </c>
      <c r="B236" s="9">
        <f t="shared" si="21"/>
        <v>0</v>
      </c>
      <c r="C236" s="12"/>
      <c r="D236" s="12"/>
      <c r="E236" s="10">
        <f t="shared" ca="1" si="22"/>
        <v>0.22938695362319927</v>
      </c>
      <c r="F236" s="10">
        <f t="shared" si="18"/>
        <v>1</v>
      </c>
      <c r="G236" s="10">
        <f t="shared" ca="1" si="19"/>
        <v>0.22938695362319927</v>
      </c>
      <c r="H236" s="10">
        <f t="shared" ca="1" si="23"/>
        <v>231</v>
      </c>
      <c r="I236" s="34" t="s">
        <v>147</v>
      </c>
      <c r="J236" s="34" t="s">
        <v>307</v>
      </c>
      <c r="K236" s="34">
        <v>78</v>
      </c>
      <c r="L236" s="34">
        <v>14</v>
      </c>
      <c r="M236" s="71" t="s">
        <v>541</v>
      </c>
      <c r="N236" s="34">
        <v>14</v>
      </c>
      <c r="O236" s="34"/>
      <c r="P236" s="71" t="s">
        <v>246</v>
      </c>
      <c r="Q236" s="35"/>
    </row>
    <row r="237" spans="1:17" s="9" customFormat="1" ht="14.45" customHeight="1" x14ac:dyDescent="0.15">
      <c r="A237" s="9">
        <f t="shared" ca="1" si="20"/>
        <v>230</v>
      </c>
      <c r="B237" s="9">
        <f t="shared" si="21"/>
        <v>0</v>
      </c>
      <c r="C237" s="12"/>
      <c r="D237" s="12"/>
      <c r="E237" s="10">
        <f t="shared" ca="1" si="22"/>
        <v>0.23048365505258528</v>
      </c>
      <c r="F237" s="10">
        <f t="shared" si="18"/>
        <v>1</v>
      </c>
      <c r="G237" s="10">
        <f t="shared" ca="1" si="19"/>
        <v>0.23048365505258528</v>
      </c>
      <c r="H237" s="10">
        <f t="shared" ca="1" si="23"/>
        <v>230</v>
      </c>
      <c r="I237" s="34" t="s">
        <v>147</v>
      </c>
      <c r="J237" s="34" t="s">
        <v>307</v>
      </c>
      <c r="K237" s="34">
        <v>78</v>
      </c>
      <c r="L237" s="34">
        <v>15</v>
      </c>
      <c r="M237" s="71" t="s">
        <v>542</v>
      </c>
      <c r="N237" s="34">
        <v>15</v>
      </c>
      <c r="O237" s="34"/>
      <c r="P237" s="71" t="s">
        <v>446</v>
      </c>
      <c r="Q237" s="35"/>
    </row>
    <row r="238" spans="1:17" s="9" customFormat="1" ht="14.45" customHeight="1" x14ac:dyDescent="0.15">
      <c r="A238" s="9">
        <f t="shared" ca="1" si="20"/>
        <v>169</v>
      </c>
      <c r="B238" s="9">
        <f t="shared" si="21"/>
        <v>0</v>
      </c>
      <c r="C238" s="12"/>
      <c r="D238" s="12"/>
      <c r="E238" s="10">
        <f t="shared" ca="1" si="22"/>
        <v>0.42913027866984899</v>
      </c>
      <c r="F238" s="10">
        <f t="shared" si="18"/>
        <v>1</v>
      </c>
      <c r="G238" s="10">
        <f t="shared" ca="1" si="19"/>
        <v>0.42913027866984899</v>
      </c>
      <c r="H238" s="10">
        <f t="shared" ca="1" si="23"/>
        <v>169</v>
      </c>
      <c r="I238" s="34" t="s">
        <v>147</v>
      </c>
      <c r="J238" s="34" t="s">
        <v>307</v>
      </c>
      <c r="K238" s="34">
        <v>78</v>
      </c>
      <c r="L238" s="34">
        <v>16</v>
      </c>
      <c r="M238" s="71" t="s">
        <v>543</v>
      </c>
      <c r="N238" s="34">
        <v>16</v>
      </c>
      <c r="O238" s="34"/>
      <c r="P238" s="71" t="s">
        <v>220</v>
      </c>
      <c r="Q238" s="35"/>
    </row>
    <row r="239" spans="1:17" s="9" customFormat="1" ht="14.45" customHeight="1" x14ac:dyDescent="0.15">
      <c r="A239" s="9">
        <f t="shared" ca="1" si="20"/>
        <v>204</v>
      </c>
      <c r="B239" s="9">
        <f t="shared" si="21"/>
        <v>0</v>
      </c>
      <c r="C239" s="12"/>
      <c r="D239" s="12"/>
      <c r="E239" s="10">
        <f t="shared" ca="1" si="22"/>
        <v>0.32275327936710008</v>
      </c>
      <c r="F239" s="10">
        <f t="shared" si="18"/>
        <v>1</v>
      </c>
      <c r="G239" s="10">
        <f t="shared" ca="1" si="19"/>
        <v>0.32275327936710008</v>
      </c>
      <c r="H239" s="10">
        <f t="shared" ca="1" si="23"/>
        <v>204</v>
      </c>
      <c r="I239" s="34" t="s">
        <v>147</v>
      </c>
      <c r="J239" s="34" t="s">
        <v>307</v>
      </c>
      <c r="K239" s="34">
        <v>78</v>
      </c>
      <c r="L239" s="34">
        <v>17</v>
      </c>
      <c r="M239" s="71" t="s">
        <v>544</v>
      </c>
      <c r="N239" s="34">
        <v>17</v>
      </c>
      <c r="O239" s="34"/>
      <c r="P239" s="71" t="s">
        <v>269</v>
      </c>
      <c r="Q239" s="35"/>
    </row>
    <row r="240" spans="1:17" s="9" customFormat="1" ht="14.45" customHeight="1" x14ac:dyDescent="0.15">
      <c r="A240" s="9">
        <f t="shared" ca="1" si="20"/>
        <v>279</v>
      </c>
      <c r="B240" s="9">
        <f t="shared" si="21"/>
        <v>0</v>
      </c>
      <c r="C240" s="12"/>
      <c r="D240" s="12"/>
      <c r="E240" s="10">
        <f t="shared" ca="1" si="22"/>
        <v>9.3997443779287537E-2</v>
      </c>
      <c r="F240" s="10">
        <f t="shared" si="18"/>
        <v>1</v>
      </c>
      <c r="G240" s="10">
        <f t="shared" ca="1" si="19"/>
        <v>9.3997443779287537E-2</v>
      </c>
      <c r="H240" s="10">
        <f t="shared" ca="1" si="23"/>
        <v>279</v>
      </c>
      <c r="I240" s="34" t="s">
        <v>147</v>
      </c>
      <c r="J240" s="34" t="s">
        <v>307</v>
      </c>
      <c r="K240" s="34">
        <v>78</v>
      </c>
      <c r="L240" s="34">
        <v>18</v>
      </c>
      <c r="M240" s="71" t="s">
        <v>545</v>
      </c>
      <c r="N240" s="34">
        <v>18</v>
      </c>
      <c r="O240" s="34"/>
      <c r="P240" s="71" t="s">
        <v>114</v>
      </c>
      <c r="Q240" s="35"/>
    </row>
    <row r="241" spans="1:17" s="9" customFormat="1" ht="14.45" customHeight="1" x14ac:dyDescent="0.15">
      <c r="A241" s="9">
        <f t="shared" ca="1" si="20"/>
        <v>160</v>
      </c>
      <c r="B241" s="9">
        <f t="shared" si="21"/>
        <v>0</v>
      </c>
      <c r="C241" s="12"/>
      <c r="D241" s="12"/>
      <c r="E241" s="10">
        <f t="shared" ca="1" si="22"/>
        <v>0.45059452851715653</v>
      </c>
      <c r="F241" s="10">
        <f t="shared" si="18"/>
        <v>1</v>
      </c>
      <c r="G241" s="10">
        <f t="shared" ca="1" si="19"/>
        <v>0.45059452851715653</v>
      </c>
      <c r="H241" s="10">
        <f t="shared" ca="1" si="23"/>
        <v>160</v>
      </c>
      <c r="I241" s="34" t="s">
        <v>147</v>
      </c>
      <c r="J241" s="34" t="s">
        <v>307</v>
      </c>
      <c r="K241" s="34">
        <v>78</v>
      </c>
      <c r="L241" s="34">
        <v>19</v>
      </c>
      <c r="M241" s="71" t="s">
        <v>546</v>
      </c>
      <c r="N241" s="34">
        <v>19</v>
      </c>
      <c r="O241" s="34"/>
      <c r="P241" s="71" t="s">
        <v>547</v>
      </c>
      <c r="Q241" s="35" t="s">
        <v>548</v>
      </c>
    </row>
    <row r="242" spans="1:17" s="9" customFormat="1" ht="14.45" customHeight="1" x14ac:dyDescent="0.15">
      <c r="A242" s="9">
        <f t="shared" ca="1" si="20"/>
        <v>61</v>
      </c>
      <c r="B242" s="9">
        <f t="shared" si="21"/>
        <v>0</v>
      </c>
      <c r="C242" s="12"/>
      <c r="D242" s="12"/>
      <c r="E242" s="10">
        <f t="shared" ca="1" si="22"/>
        <v>0.78484615457529783</v>
      </c>
      <c r="F242" s="10">
        <f t="shared" si="18"/>
        <v>1</v>
      </c>
      <c r="G242" s="10">
        <f t="shared" ca="1" si="19"/>
        <v>0.78484615457529783</v>
      </c>
      <c r="H242" s="10">
        <f t="shared" ca="1" si="23"/>
        <v>61</v>
      </c>
      <c r="I242" s="34" t="s">
        <v>147</v>
      </c>
      <c r="J242" s="34" t="s">
        <v>307</v>
      </c>
      <c r="K242" s="34">
        <v>78</v>
      </c>
      <c r="L242" s="34">
        <v>20</v>
      </c>
      <c r="M242" s="71" t="s">
        <v>549</v>
      </c>
      <c r="N242" s="34">
        <v>20</v>
      </c>
      <c r="O242" s="34"/>
      <c r="P242" s="71" t="s">
        <v>290</v>
      </c>
      <c r="Q242" s="35" t="s">
        <v>188</v>
      </c>
    </row>
    <row r="243" spans="1:17" s="9" customFormat="1" ht="14.45" customHeight="1" x14ac:dyDescent="0.15">
      <c r="A243" s="9">
        <f t="shared" ca="1" si="20"/>
        <v>292</v>
      </c>
      <c r="B243" s="9">
        <f t="shared" si="21"/>
        <v>0</v>
      </c>
      <c r="C243" s="12"/>
      <c r="D243" s="12"/>
      <c r="E243" s="10">
        <f t="shared" ca="1" si="22"/>
        <v>4.3972314674437851E-2</v>
      </c>
      <c r="F243" s="10">
        <f t="shared" si="18"/>
        <v>1</v>
      </c>
      <c r="G243" s="10">
        <f t="shared" ca="1" si="19"/>
        <v>4.3972314674437851E-2</v>
      </c>
      <c r="H243" s="10">
        <f t="shared" ca="1" si="23"/>
        <v>292</v>
      </c>
      <c r="I243" s="34" t="s">
        <v>147</v>
      </c>
      <c r="J243" s="34" t="s">
        <v>307</v>
      </c>
      <c r="K243" s="34">
        <v>78</v>
      </c>
      <c r="L243" s="34">
        <v>21</v>
      </c>
      <c r="M243" s="71" t="s">
        <v>550</v>
      </c>
      <c r="N243" s="34">
        <v>21</v>
      </c>
      <c r="O243" s="34"/>
      <c r="P243" s="71" t="s">
        <v>551</v>
      </c>
      <c r="Q243" s="35" t="s">
        <v>209</v>
      </c>
    </row>
    <row r="244" spans="1:17" s="9" customFormat="1" ht="14.45" customHeight="1" x14ac:dyDescent="0.15">
      <c r="A244" s="9">
        <f t="shared" ca="1" si="20"/>
        <v>246</v>
      </c>
      <c r="B244" s="9">
        <f t="shared" si="21"/>
        <v>0</v>
      </c>
      <c r="C244" s="12"/>
      <c r="D244" s="12"/>
      <c r="E244" s="10">
        <f t="shared" ca="1" si="22"/>
        <v>0.19740411761219812</v>
      </c>
      <c r="F244" s="10">
        <f t="shared" si="18"/>
        <v>1</v>
      </c>
      <c r="G244" s="10">
        <f t="shared" ca="1" si="19"/>
        <v>0.19740411761219812</v>
      </c>
      <c r="H244" s="10">
        <f t="shared" ca="1" si="23"/>
        <v>246</v>
      </c>
      <c r="I244" s="34" t="s">
        <v>147</v>
      </c>
      <c r="J244" s="34" t="s">
        <v>307</v>
      </c>
      <c r="K244" s="34">
        <v>78</v>
      </c>
      <c r="L244" s="34">
        <v>22</v>
      </c>
      <c r="M244" s="71" t="s">
        <v>552</v>
      </c>
      <c r="N244" s="34">
        <v>22</v>
      </c>
      <c r="O244" s="34"/>
      <c r="P244" s="71" t="s">
        <v>115</v>
      </c>
      <c r="Q244" s="35"/>
    </row>
    <row r="245" spans="1:17" s="9" customFormat="1" ht="14.45" customHeight="1" x14ac:dyDescent="0.15">
      <c r="A245" s="9">
        <f t="shared" ca="1" si="20"/>
        <v>268</v>
      </c>
      <c r="B245" s="9">
        <f t="shared" si="21"/>
        <v>0</v>
      </c>
      <c r="C245" s="12"/>
      <c r="D245" s="12"/>
      <c r="E245" s="10">
        <f t="shared" ca="1" si="22"/>
        <v>0.11881158361058686</v>
      </c>
      <c r="F245" s="10">
        <f t="shared" si="18"/>
        <v>1</v>
      </c>
      <c r="G245" s="10">
        <f t="shared" ca="1" si="19"/>
        <v>0.11881158361058686</v>
      </c>
      <c r="H245" s="10">
        <f t="shared" ca="1" si="23"/>
        <v>268</v>
      </c>
      <c r="I245" s="34" t="s">
        <v>147</v>
      </c>
      <c r="J245" s="34" t="s">
        <v>307</v>
      </c>
      <c r="K245" s="34">
        <v>78</v>
      </c>
      <c r="L245" s="34">
        <v>23</v>
      </c>
      <c r="M245" s="71" t="s">
        <v>553</v>
      </c>
      <c r="N245" s="34">
        <v>23</v>
      </c>
      <c r="O245" s="34"/>
      <c r="P245" s="71" t="s">
        <v>140</v>
      </c>
      <c r="Q245" s="35"/>
    </row>
    <row r="246" spans="1:17" s="9" customFormat="1" ht="14.45" customHeight="1" x14ac:dyDescent="0.15">
      <c r="A246" s="9">
        <f t="shared" ca="1" si="20"/>
        <v>254</v>
      </c>
      <c r="B246" s="9">
        <f t="shared" si="21"/>
        <v>0</v>
      </c>
      <c r="C246" s="12"/>
      <c r="D246" s="12"/>
      <c r="E246" s="10">
        <f t="shared" ca="1" si="22"/>
        <v>0.17516880300307169</v>
      </c>
      <c r="F246" s="10">
        <f t="shared" si="18"/>
        <v>1</v>
      </c>
      <c r="G246" s="10">
        <f t="shared" ca="1" si="19"/>
        <v>0.17516880300307169</v>
      </c>
      <c r="H246" s="10">
        <f t="shared" ca="1" si="23"/>
        <v>254</v>
      </c>
      <c r="I246" s="34" t="s">
        <v>147</v>
      </c>
      <c r="J246" s="34" t="s">
        <v>307</v>
      </c>
      <c r="K246" s="34">
        <v>78</v>
      </c>
      <c r="L246" s="34">
        <v>24</v>
      </c>
      <c r="M246" s="71" t="s">
        <v>554</v>
      </c>
      <c r="N246" s="34">
        <v>24</v>
      </c>
      <c r="O246" s="34"/>
      <c r="P246" s="71" t="s">
        <v>259</v>
      </c>
      <c r="Q246" s="35" t="s">
        <v>188</v>
      </c>
    </row>
    <row r="247" spans="1:17" s="9" customFormat="1" ht="14.45" customHeight="1" x14ac:dyDescent="0.15">
      <c r="A247" s="9">
        <f t="shared" ca="1" si="20"/>
        <v>236</v>
      </c>
      <c r="B247" s="9">
        <f t="shared" si="21"/>
        <v>0</v>
      </c>
      <c r="C247" s="12"/>
      <c r="D247" s="12"/>
      <c r="E247" s="10">
        <f t="shared" ca="1" si="22"/>
        <v>0.22025951370176455</v>
      </c>
      <c r="F247" s="10">
        <f t="shared" si="18"/>
        <v>1</v>
      </c>
      <c r="G247" s="10">
        <f t="shared" ca="1" si="19"/>
        <v>0.22025951370176455</v>
      </c>
      <c r="H247" s="10">
        <f t="shared" ca="1" si="23"/>
        <v>236</v>
      </c>
      <c r="I247" s="34" t="s">
        <v>147</v>
      </c>
      <c r="J247" s="34" t="s">
        <v>307</v>
      </c>
      <c r="K247" s="34">
        <v>78</v>
      </c>
      <c r="L247" s="34">
        <v>25</v>
      </c>
      <c r="M247" s="71" t="s">
        <v>555</v>
      </c>
      <c r="N247" s="34">
        <v>25</v>
      </c>
      <c r="O247" s="34"/>
      <c r="P247" s="71" t="s">
        <v>208</v>
      </c>
      <c r="Q247" s="35"/>
    </row>
    <row r="248" spans="1:17" s="9" customFormat="1" ht="14.45" customHeight="1" x14ac:dyDescent="0.15">
      <c r="A248" s="9">
        <f t="shared" ca="1" si="20"/>
        <v>153</v>
      </c>
      <c r="B248" s="9">
        <f t="shared" si="21"/>
        <v>0</v>
      </c>
      <c r="C248" s="12"/>
      <c r="D248" s="12"/>
      <c r="E248" s="10">
        <f t="shared" ca="1" si="22"/>
        <v>0.47779650592155998</v>
      </c>
      <c r="F248" s="10">
        <f t="shared" si="18"/>
        <v>1</v>
      </c>
      <c r="G248" s="10">
        <f t="shared" ca="1" si="19"/>
        <v>0.47779650592155998</v>
      </c>
      <c r="H248" s="10">
        <f t="shared" ca="1" si="23"/>
        <v>153</v>
      </c>
      <c r="I248" s="34" t="s">
        <v>147</v>
      </c>
      <c r="J248" s="34" t="s">
        <v>307</v>
      </c>
      <c r="K248" s="34">
        <v>78</v>
      </c>
      <c r="L248" s="34">
        <v>26</v>
      </c>
      <c r="M248" s="71" t="s">
        <v>556</v>
      </c>
      <c r="N248" s="34">
        <v>26</v>
      </c>
      <c r="O248" s="34"/>
      <c r="P248" s="71" t="s">
        <v>289</v>
      </c>
      <c r="Q248" s="35" t="s">
        <v>287</v>
      </c>
    </row>
    <row r="249" spans="1:17" s="9" customFormat="1" ht="14.45" customHeight="1" x14ac:dyDescent="0.15">
      <c r="A249" s="9">
        <f t="shared" ca="1" si="20"/>
        <v>26</v>
      </c>
      <c r="B249" s="9">
        <f t="shared" si="21"/>
        <v>0</v>
      </c>
      <c r="C249" s="12"/>
      <c r="D249" s="12"/>
      <c r="E249" s="10">
        <f t="shared" ca="1" si="22"/>
        <v>0.91333861607447464</v>
      </c>
      <c r="F249" s="10">
        <f t="shared" si="18"/>
        <v>1</v>
      </c>
      <c r="G249" s="10">
        <f t="shared" ca="1" si="19"/>
        <v>0.91333861607447464</v>
      </c>
      <c r="H249" s="10">
        <f t="shared" ca="1" si="23"/>
        <v>26</v>
      </c>
      <c r="I249" s="34" t="s">
        <v>147</v>
      </c>
      <c r="J249" s="34" t="s">
        <v>307</v>
      </c>
      <c r="K249" s="34">
        <v>78</v>
      </c>
      <c r="L249" s="34">
        <v>27</v>
      </c>
      <c r="M249" s="71" t="s">
        <v>557</v>
      </c>
      <c r="N249" s="34">
        <v>27</v>
      </c>
      <c r="O249" s="34"/>
      <c r="P249" s="71" t="s">
        <v>207</v>
      </c>
      <c r="Q249" s="35"/>
    </row>
    <row r="250" spans="1:17" s="9" customFormat="1" ht="14.45" customHeight="1" x14ac:dyDescent="0.15">
      <c r="A250" s="9">
        <f t="shared" ca="1" si="20"/>
        <v>172</v>
      </c>
      <c r="B250" s="9">
        <f t="shared" si="21"/>
        <v>0</v>
      </c>
      <c r="C250" s="12"/>
      <c r="D250" s="12"/>
      <c r="E250" s="10">
        <f t="shared" ca="1" si="22"/>
        <v>0.42221058776218134</v>
      </c>
      <c r="F250" s="10">
        <f t="shared" si="18"/>
        <v>1</v>
      </c>
      <c r="G250" s="10">
        <f t="shared" ca="1" si="19"/>
        <v>0.42221058776218134</v>
      </c>
      <c r="H250" s="10">
        <f t="shared" ca="1" si="23"/>
        <v>172</v>
      </c>
      <c r="I250" s="34" t="s">
        <v>147</v>
      </c>
      <c r="J250" s="34" t="s">
        <v>307</v>
      </c>
      <c r="K250" s="34">
        <v>78</v>
      </c>
      <c r="L250" s="34">
        <v>28</v>
      </c>
      <c r="M250" s="71" t="s">
        <v>558</v>
      </c>
      <c r="N250" s="34">
        <v>28</v>
      </c>
      <c r="O250" s="34"/>
      <c r="P250" s="71" t="s">
        <v>559</v>
      </c>
      <c r="Q250" s="35"/>
    </row>
    <row r="251" spans="1:17" s="9" customFormat="1" ht="14.45" customHeight="1" x14ac:dyDescent="0.15">
      <c r="A251" s="9">
        <f t="shared" ca="1" si="20"/>
        <v>128</v>
      </c>
      <c r="B251" s="9">
        <f t="shared" si="21"/>
        <v>0</v>
      </c>
      <c r="C251" s="12"/>
      <c r="D251" s="12"/>
      <c r="E251" s="10">
        <f t="shared" ca="1" si="22"/>
        <v>0.55669382431787706</v>
      </c>
      <c r="F251" s="10">
        <f t="shared" si="18"/>
        <v>1</v>
      </c>
      <c r="G251" s="10">
        <f t="shared" ca="1" si="19"/>
        <v>0.55669382431787706</v>
      </c>
      <c r="H251" s="10">
        <f t="shared" ca="1" si="23"/>
        <v>128</v>
      </c>
      <c r="I251" s="34" t="s">
        <v>147</v>
      </c>
      <c r="J251" s="34" t="s">
        <v>307</v>
      </c>
      <c r="K251" s="34">
        <v>78</v>
      </c>
      <c r="L251" s="34">
        <v>29</v>
      </c>
      <c r="M251" s="71" t="s">
        <v>560</v>
      </c>
      <c r="N251" s="34">
        <v>29</v>
      </c>
      <c r="O251" s="34"/>
      <c r="P251" s="71" t="s">
        <v>116</v>
      </c>
      <c r="Q251" s="35"/>
    </row>
    <row r="252" spans="1:17" s="9" customFormat="1" ht="14.45" customHeight="1" x14ac:dyDescent="0.15">
      <c r="A252" s="9">
        <f t="shared" ca="1" si="20"/>
        <v>33</v>
      </c>
      <c r="B252" s="9">
        <f t="shared" si="21"/>
        <v>0</v>
      </c>
      <c r="C252" s="12"/>
      <c r="D252" s="12"/>
      <c r="E252" s="10">
        <f t="shared" ca="1" si="22"/>
        <v>0.88479297888934572</v>
      </c>
      <c r="F252" s="10">
        <f t="shared" si="18"/>
        <v>1</v>
      </c>
      <c r="G252" s="10">
        <f t="shared" ca="1" si="19"/>
        <v>0.88479297888934572</v>
      </c>
      <c r="H252" s="10">
        <f t="shared" ca="1" si="23"/>
        <v>33</v>
      </c>
      <c r="I252" s="34" t="s">
        <v>147</v>
      </c>
      <c r="J252" s="34" t="s">
        <v>307</v>
      </c>
      <c r="K252" s="34">
        <v>78</v>
      </c>
      <c r="L252" s="34">
        <v>30</v>
      </c>
      <c r="M252" s="71" t="s">
        <v>561</v>
      </c>
      <c r="N252" s="34">
        <v>30</v>
      </c>
      <c r="O252" s="34"/>
      <c r="P252" s="71" t="s">
        <v>562</v>
      </c>
      <c r="Q252" s="35"/>
    </row>
    <row r="253" spans="1:17" s="9" customFormat="1" ht="14.45" customHeight="1" x14ac:dyDescent="0.15">
      <c r="A253" s="9">
        <f t="shared" ca="1" si="20"/>
        <v>276</v>
      </c>
      <c r="B253" s="9">
        <f t="shared" si="21"/>
        <v>0</v>
      </c>
      <c r="C253" s="12"/>
      <c r="D253" s="12"/>
      <c r="E253" s="10">
        <f t="shared" ca="1" si="22"/>
        <v>9.9141755091767481E-2</v>
      </c>
      <c r="F253" s="10">
        <f t="shared" si="18"/>
        <v>1</v>
      </c>
      <c r="G253" s="10">
        <f t="shared" ca="1" si="19"/>
        <v>9.9141755091767481E-2</v>
      </c>
      <c r="H253" s="10">
        <f t="shared" ca="1" si="23"/>
        <v>276</v>
      </c>
      <c r="I253" s="34" t="s">
        <v>147</v>
      </c>
      <c r="J253" s="34" t="s">
        <v>307</v>
      </c>
      <c r="K253" s="34">
        <v>78</v>
      </c>
      <c r="L253" s="34">
        <v>31</v>
      </c>
      <c r="M253" s="71" t="s">
        <v>563</v>
      </c>
      <c r="N253" s="34">
        <v>31</v>
      </c>
      <c r="O253" s="34"/>
      <c r="P253" s="71" t="s">
        <v>117</v>
      </c>
      <c r="Q253" s="35"/>
    </row>
    <row r="254" spans="1:17" s="9" customFormat="1" ht="14.45" customHeight="1" x14ac:dyDescent="0.15">
      <c r="A254" s="9">
        <f t="shared" ca="1" si="20"/>
        <v>197</v>
      </c>
      <c r="B254" s="9">
        <f t="shared" si="21"/>
        <v>0</v>
      </c>
      <c r="C254" s="12"/>
      <c r="D254" s="12"/>
      <c r="E254" s="10">
        <f t="shared" ca="1" si="22"/>
        <v>0.34559728907919152</v>
      </c>
      <c r="F254" s="10">
        <f t="shared" si="18"/>
        <v>1</v>
      </c>
      <c r="G254" s="10">
        <f t="shared" ca="1" si="19"/>
        <v>0.34559728907919152</v>
      </c>
      <c r="H254" s="10">
        <f t="shared" ca="1" si="23"/>
        <v>197</v>
      </c>
      <c r="I254" s="34" t="s">
        <v>147</v>
      </c>
      <c r="J254" s="34" t="s">
        <v>307</v>
      </c>
      <c r="K254" s="34">
        <v>78</v>
      </c>
      <c r="L254" s="34">
        <v>32</v>
      </c>
      <c r="M254" s="71" t="s">
        <v>564</v>
      </c>
      <c r="N254" s="34">
        <v>32</v>
      </c>
      <c r="O254" s="34"/>
      <c r="P254" s="71" t="s">
        <v>118</v>
      </c>
      <c r="Q254" s="35" t="s">
        <v>123</v>
      </c>
    </row>
    <row r="255" spans="1:17" s="9" customFormat="1" ht="14.45" customHeight="1" x14ac:dyDescent="0.15">
      <c r="A255" s="9">
        <f t="shared" ca="1" si="20"/>
        <v>241</v>
      </c>
      <c r="B255" s="9">
        <f t="shared" si="21"/>
        <v>0</v>
      </c>
      <c r="C255" s="12"/>
      <c r="D255" s="12"/>
      <c r="E255" s="10">
        <f t="shared" ca="1" si="22"/>
        <v>0.2128312470180852</v>
      </c>
      <c r="F255" s="10">
        <f t="shared" si="18"/>
        <v>1</v>
      </c>
      <c r="G255" s="10">
        <f t="shared" ca="1" si="19"/>
        <v>0.2128312470180852</v>
      </c>
      <c r="H255" s="10">
        <f t="shared" ca="1" si="23"/>
        <v>241</v>
      </c>
      <c r="I255" s="34" t="s">
        <v>147</v>
      </c>
      <c r="J255" s="34" t="s">
        <v>307</v>
      </c>
      <c r="K255" s="34">
        <v>78</v>
      </c>
      <c r="L255" s="34">
        <v>33</v>
      </c>
      <c r="M255" s="71" t="s">
        <v>565</v>
      </c>
      <c r="N255" s="34">
        <v>33</v>
      </c>
      <c r="O255" s="34"/>
      <c r="P255" s="71" t="s">
        <v>566</v>
      </c>
      <c r="Q255" s="35"/>
    </row>
    <row r="256" spans="1:17" s="9" customFormat="1" ht="14.45" customHeight="1" x14ac:dyDescent="0.15">
      <c r="A256" s="9">
        <f t="shared" ca="1" si="20"/>
        <v>229</v>
      </c>
      <c r="B256" s="9">
        <f t="shared" si="21"/>
        <v>0</v>
      </c>
      <c r="C256" s="12"/>
      <c r="D256" s="12"/>
      <c r="E256" s="10">
        <f t="shared" ca="1" si="22"/>
        <v>0.23834296347477035</v>
      </c>
      <c r="F256" s="10">
        <f t="shared" si="18"/>
        <v>1</v>
      </c>
      <c r="G256" s="10">
        <f t="shared" ca="1" si="19"/>
        <v>0.23834296347477035</v>
      </c>
      <c r="H256" s="10">
        <f t="shared" ca="1" si="23"/>
        <v>229</v>
      </c>
      <c r="I256" s="90"/>
      <c r="J256" s="91"/>
      <c r="K256" s="92"/>
      <c r="L256" s="92" t="s">
        <v>630</v>
      </c>
      <c r="M256" s="97"/>
      <c r="N256" s="90"/>
      <c r="O256" s="90"/>
      <c r="P256" s="97"/>
      <c r="Q256" s="98"/>
    </row>
    <row r="257" spans="1:17" s="9" customFormat="1" ht="14.45" customHeight="1" x14ac:dyDescent="0.15">
      <c r="A257" s="9">
        <f t="shared" ca="1" si="20"/>
        <v>22</v>
      </c>
      <c r="B257" s="9">
        <f t="shared" si="21"/>
        <v>0</v>
      </c>
      <c r="C257" s="12"/>
      <c r="D257" s="12"/>
      <c r="E257" s="10">
        <f t="shared" ca="1" si="22"/>
        <v>0.92921762496043869</v>
      </c>
      <c r="F257" s="10">
        <f t="shared" si="18"/>
        <v>1</v>
      </c>
      <c r="G257" s="10">
        <f t="shared" ca="1" si="19"/>
        <v>0.92921762496043869</v>
      </c>
      <c r="H257" s="10">
        <f t="shared" ca="1" si="23"/>
        <v>22</v>
      </c>
      <c r="I257" s="34" t="s">
        <v>147</v>
      </c>
      <c r="J257" s="34" t="s">
        <v>307</v>
      </c>
      <c r="K257" s="34">
        <v>79</v>
      </c>
      <c r="L257" s="34">
        <v>1</v>
      </c>
      <c r="M257" s="71" t="s">
        <v>291</v>
      </c>
      <c r="N257" s="34">
        <v>1</v>
      </c>
      <c r="O257" s="34"/>
      <c r="P257" s="71" t="s">
        <v>119</v>
      </c>
      <c r="Q257" s="35" t="s">
        <v>102</v>
      </c>
    </row>
    <row r="258" spans="1:17" s="9" customFormat="1" ht="14.45" customHeight="1" x14ac:dyDescent="0.15">
      <c r="A258" s="9">
        <f t="shared" ca="1" si="20"/>
        <v>170</v>
      </c>
      <c r="B258" s="9">
        <f t="shared" si="21"/>
        <v>0</v>
      </c>
      <c r="C258" s="12"/>
      <c r="D258" s="12"/>
      <c r="E258" s="10">
        <f t="shared" ca="1" si="22"/>
        <v>0.42786495845861194</v>
      </c>
      <c r="F258" s="10">
        <f t="shared" si="18"/>
        <v>1</v>
      </c>
      <c r="G258" s="10">
        <f t="shared" ca="1" si="19"/>
        <v>0.42786495845861194</v>
      </c>
      <c r="H258" s="10">
        <f t="shared" ca="1" si="23"/>
        <v>170</v>
      </c>
      <c r="I258" s="34" t="s">
        <v>147</v>
      </c>
      <c r="J258" s="34" t="s">
        <v>307</v>
      </c>
      <c r="K258" s="34">
        <v>79</v>
      </c>
      <c r="L258" s="34">
        <v>2</v>
      </c>
      <c r="M258" s="71" t="s">
        <v>294</v>
      </c>
      <c r="N258" s="34">
        <v>2</v>
      </c>
      <c r="O258" s="34"/>
      <c r="P258" s="71" t="s">
        <v>120</v>
      </c>
      <c r="Q258" s="35" t="s">
        <v>210</v>
      </c>
    </row>
    <row r="259" spans="1:17" s="9" customFormat="1" ht="14.45" customHeight="1" x14ac:dyDescent="0.15">
      <c r="A259" s="9">
        <f t="shared" ca="1" si="20"/>
        <v>190</v>
      </c>
      <c r="B259" s="9">
        <f t="shared" si="21"/>
        <v>0</v>
      </c>
      <c r="C259" s="12"/>
      <c r="D259" s="12"/>
      <c r="E259" s="10">
        <f t="shared" ca="1" si="22"/>
        <v>0.36384660723244344</v>
      </c>
      <c r="F259" s="10">
        <f t="shared" si="18"/>
        <v>1</v>
      </c>
      <c r="G259" s="10">
        <f t="shared" ca="1" si="19"/>
        <v>0.36384660723244344</v>
      </c>
      <c r="H259" s="10">
        <f t="shared" ca="1" si="23"/>
        <v>190</v>
      </c>
      <c r="I259" s="34" t="s">
        <v>147</v>
      </c>
      <c r="J259" s="34" t="s">
        <v>307</v>
      </c>
      <c r="K259" s="34">
        <v>79</v>
      </c>
      <c r="L259" s="34">
        <v>3</v>
      </c>
      <c r="M259" s="71" t="s">
        <v>292</v>
      </c>
      <c r="N259" s="34">
        <v>3</v>
      </c>
      <c r="O259" s="34"/>
      <c r="P259" s="71" t="s">
        <v>121</v>
      </c>
      <c r="Q259" s="35" t="s">
        <v>89</v>
      </c>
    </row>
    <row r="260" spans="1:17" s="9" customFormat="1" ht="14.45" customHeight="1" x14ac:dyDescent="0.15">
      <c r="A260" s="9">
        <f t="shared" ca="1" si="20"/>
        <v>297</v>
      </c>
      <c r="B260" s="9">
        <f t="shared" si="21"/>
        <v>0</v>
      </c>
      <c r="C260" s="12"/>
      <c r="D260" s="12"/>
      <c r="E260" s="10">
        <f t="shared" ca="1" si="22"/>
        <v>3.4914993820950424E-2</v>
      </c>
      <c r="F260" s="10">
        <f t="shared" si="18"/>
        <v>1</v>
      </c>
      <c r="G260" s="10">
        <f t="shared" ca="1" si="19"/>
        <v>3.4914993820950424E-2</v>
      </c>
      <c r="H260" s="10">
        <f t="shared" ca="1" si="23"/>
        <v>297</v>
      </c>
      <c r="I260" s="34" t="s">
        <v>147</v>
      </c>
      <c r="J260" s="34" t="s">
        <v>307</v>
      </c>
      <c r="K260" s="34">
        <v>79</v>
      </c>
      <c r="L260" s="34">
        <v>4</v>
      </c>
      <c r="M260" s="71" t="s">
        <v>293</v>
      </c>
      <c r="N260" s="34">
        <v>4</v>
      </c>
      <c r="O260" s="34"/>
      <c r="P260" s="71" t="s">
        <v>122</v>
      </c>
      <c r="Q260" s="35" t="s">
        <v>89</v>
      </c>
    </row>
    <row r="261" spans="1:17" s="9" customFormat="1" ht="14.45" customHeight="1" x14ac:dyDescent="0.15">
      <c r="A261" s="9">
        <f t="shared" ca="1" si="20"/>
        <v>86</v>
      </c>
      <c r="B261" s="9">
        <f t="shared" si="21"/>
        <v>0</v>
      </c>
      <c r="C261" s="12"/>
      <c r="D261" s="12"/>
      <c r="E261" s="10">
        <f t="shared" ca="1" si="22"/>
        <v>0.70742618398568746</v>
      </c>
      <c r="F261" s="10">
        <f t="shared" si="18"/>
        <v>1</v>
      </c>
      <c r="G261" s="10">
        <f t="shared" ca="1" si="19"/>
        <v>0.70742618398568746</v>
      </c>
      <c r="H261" s="10">
        <f t="shared" ca="1" si="23"/>
        <v>86</v>
      </c>
      <c r="I261" s="34" t="s">
        <v>147</v>
      </c>
      <c r="J261" s="34" t="s">
        <v>307</v>
      </c>
      <c r="K261" s="34">
        <v>79</v>
      </c>
      <c r="L261" s="34">
        <v>5</v>
      </c>
      <c r="M261" s="71" t="s">
        <v>567</v>
      </c>
      <c r="N261" s="34">
        <v>5</v>
      </c>
      <c r="O261" s="34"/>
      <c r="P261" s="71" t="s">
        <v>60</v>
      </c>
      <c r="Q261" s="35"/>
    </row>
    <row r="262" spans="1:17" s="9" customFormat="1" ht="14.45" customHeight="1" x14ac:dyDescent="0.15">
      <c r="A262" s="9">
        <f t="shared" ca="1" si="20"/>
        <v>91</v>
      </c>
      <c r="B262" s="9">
        <f t="shared" si="21"/>
        <v>0</v>
      </c>
      <c r="C262" s="12"/>
      <c r="D262" s="12"/>
      <c r="E262" s="10">
        <f t="shared" ca="1" si="22"/>
        <v>0.68747299905936377</v>
      </c>
      <c r="F262" s="10">
        <f t="shared" si="18"/>
        <v>1</v>
      </c>
      <c r="G262" s="10">
        <f t="shared" ca="1" si="19"/>
        <v>0.68747299905936377</v>
      </c>
      <c r="H262" s="10">
        <f t="shared" ca="1" si="23"/>
        <v>91</v>
      </c>
      <c r="I262" s="34" t="s">
        <v>147</v>
      </c>
      <c r="J262" s="34" t="s">
        <v>307</v>
      </c>
      <c r="K262" s="34">
        <v>79</v>
      </c>
      <c r="L262" s="34">
        <v>6</v>
      </c>
      <c r="M262" s="71" t="s">
        <v>568</v>
      </c>
      <c r="N262" s="34">
        <v>6</v>
      </c>
      <c r="O262" s="34"/>
      <c r="P262" s="71" t="s">
        <v>124</v>
      </c>
      <c r="Q262" s="35" t="s">
        <v>211</v>
      </c>
    </row>
    <row r="263" spans="1:17" s="9" customFormat="1" ht="14.45" customHeight="1" x14ac:dyDescent="0.15">
      <c r="A263" s="9">
        <f t="shared" ca="1" si="20"/>
        <v>208</v>
      </c>
      <c r="B263" s="9">
        <f t="shared" si="21"/>
        <v>0</v>
      </c>
      <c r="C263" s="12"/>
      <c r="D263" s="12"/>
      <c r="E263" s="10">
        <f t="shared" ca="1" si="22"/>
        <v>0.30704637187533823</v>
      </c>
      <c r="F263" s="10">
        <f t="shared" si="18"/>
        <v>1</v>
      </c>
      <c r="G263" s="10">
        <f t="shared" ca="1" si="19"/>
        <v>0.30704637187533823</v>
      </c>
      <c r="H263" s="10">
        <f t="shared" ca="1" si="23"/>
        <v>208</v>
      </c>
      <c r="I263" s="34" t="s">
        <v>147</v>
      </c>
      <c r="J263" s="34" t="s">
        <v>307</v>
      </c>
      <c r="K263" s="34">
        <v>79</v>
      </c>
      <c r="L263" s="34">
        <v>7</v>
      </c>
      <c r="M263" s="71" t="s">
        <v>569</v>
      </c>
      <c r="N263" s="34">
        <v>7</v>
      </c>
      <c r="O263" s="34"/>
      <c r="P263" s="71" t="s">
        <v>18</v>
      </c>
      <c r="Q263" s="35" t="s">
        <v>123</v>
      </c>
    </row>
    <row r="264" spans="1:17" s="9" customFormat="1" ht="14.45" customHeight="1" x14ac:dyDescent="0.15">
      <c r="A264" s="9">
        <f t="shared" ca="1" si="20"/>
        <v>191</v>
      </c>
      <c r="B264" s="9">
        <f t="shared" si="21"/>
        <v>0</v>
      </c>
      <c r="C264" s="12"/>
      <c r="D264" s="12"/>
      <c r="E264" s="79">
        <f t="shared" ca="1" si="22"/>
        <v>0.36312274672957823</v>
      </c>
      <c r="F264" s="10">
        <f t="shared" si="18"/>
        <v>1</v>
      </c>
      <c r="G264" s="10">
        <f t="shared" ca="1" si="19"/>
        <v>0.36312274672957823</v>
      </c>
      <c r="H264" s="10">
        <f t="shared" ca="1" si="23"/>
        <v>191</v>
      </c>
      <c r="I264" s="34" t="s">
        <v>147</v>
      </c>
      <c r="J264" s="34" t="s">
        <v>307</v>
      </c>
      <c r="K264" s="34">
        <v>79</v>
      </c>
      <c r="L264" s="34">
        <v>8</v>
      </c>
      <c r="M264" s="71" t="s">
        <v>570</v>
      </c>
      <c r="N264" s="34">
        <v>8</v>
      </c>
      <c r="O264" s="34"/>
      <c r="P264" s="71" t="s">
        <v>296</v>
      </c>
      <c r="Q264" s="35" t="s">
        <v>123</v>
      </c>
    </row>
    <row r="265" spans="1:17" s="9" customFormat="1" ht="14.45" customHeight="1" x14ac:dyDescent="0.15">
      <c r="A265" s="9">
        <f t="shared" ca="1" si="20"/>
        <v>218</v>
      </c>
      <c r="B265" s="9">
        <f t="shared" si="21"/>
        <v>0</v>
      </c>
      <c r="C265" s="12"/>
      <c r="D265" s="12"/>
      <c r="E265" s="79">
        <f t="shared" ca="1" si="22"/>
        <v>0.27535068036961197</v>
      </c>
      <c r="F265" s="10">
        <f t="shared" si="18"/>
        <v>1</v>
      </c>
      <c r="G265" s="10">
        <f t="shared" ca="1" si="19"/>
        <v>0.27535068036961197</v>
      </c>
      <c r="H265" s="10">
        <f t="shared" ca="1" si="23"/>
        <v>218</v>
      </c>
      <c r="I265" s="34" t="s">
        <v>147</v>
      </c>
      <c r="J265" s="34" t="s">
        <v>307</v>
      </c>
      <c r="K265" s="34">
        <v>79</v>
      </c>
      <c r="L265" s="34">
        <v>9</v>
      </c>
      <c r="M265" s="71" t="s">
        <v>571</v>
      </c>
      <c r="N265" s="34">
        <v>9</v>
      </c>
      <c r="O265" s="34"/>
      <c r="P265" s="71" t="s">
        <v>295</v>
      </c>
      <c r="Q265" s="35"/>
    </row>
    <row r="266" spans="1:17" s="9" customFormat="1" ht="14.45" customHeight="1" x14ac:dyDescent="0.15">
      <c r="A266" s="9">
        <f t="shared" ca="1" si="20"/>
        <v>119</v>
      </c>
      <c r="B266" s="9">
        <f t="shared" si="21"/>
        <v>0</v>
      </c>
      <c r="C266" s="12"/>
      <c r="D266" s="12"/>
      <c r="E266" s="79">
        <f t="shared" ca="1" si="22"/>
        <v>0.59488926745903214</v>
      </c>
      <c r="F266" s="10">
        <f t="shared" si="18"/>
        <v>1</v>
      </c>
      <c r="G266" s="10">
        <f t="shared" ca="1" si="19"/>
        <v>0.59488926745903214</v>
      </c>
      <c r="H266" s="10">
        <f t="shared" ca="1" si="23"/>
        <v>119</v>
      </c>
      <c r="I266" s="34" t="s">
        <v>147</v>
      </c>
      <c r="J266" s="34" t="s">
        <v>307</v>
      </c>
      <c r="K266" s="34">
        <v>79</v>
      </c>
      <c r="L266" s="34">
        <v>10</v>
      </c>
      <c r="M266" s="71" t="s">
        <v>572</v>
      </c>
      <c r="N266" s="34">
        <v>10</v>
      </c>
      <c r="O266" s="34"/>
      <c r="P266" s="71" t="s">
        <v>126</v>
      </c>
      <c r="Q266" s="35"/>
    </row>
    <row r="267" spans="1:17" s="9" customFormat="1" ht="14.45" customHeight="1" x14ac:dyDescent="0.15">
      <c r="A267" s="9">
        <f t="shared" ca="1" si="20"/>
        <v>17</v>
      </c>
      <c r="B267" s="9">
        <f t="shared" si="21"/>
        <v>0</v>
      </c>
      <c r="C267" s="12"/>
      <c r="D267" s="12"/>
      <c r="E267" s="79">
        <f t="shared" ca="1" si="22"/>
        <v>0.94549796568759092</v>
      </c>
      <c r="F267" s="10">
        <f t="shared" ref="F267" si="24">IF($C$8=C267,1,0)</f>
        <v>1</v>
      </c>
      <c r="G267" s="10">
        <f t="shared" ref="G267" ca="1" si="25">E267*F267</f>
        <v>0.94549796568759092</v>
      </c>
      <c r="H267" s="10">
        <f t="shared" ca="1" si="23"/>
        <v>17</v>
      </c>
      <c r="I267" s="34" t="s">
        <v>147</v>
      </c>
      <c r="J267" s="34" t="s">
        <v>307</v>
      </c>
      <c r="K267" s="34">
        <v>79</v>
      </c>
      <c r="L267" s="34">
        <v>11</v>
      </c>
      <c r="M267" s="71" t="s">
        <v>573</v>
      </c>
      <c r="N267" s="34">
        <v>11</v>
      </c>
      <c r="O267" s="34"/>
      <c r="P267" s="71" t="s">
        <v>85</v>
      </c>
      <c r="Q267" s="35"/>
    </row>
    <row r="268" spans="1:17" ht="15" customHeight="1" x14ac:dyDescent="0.15">
      <c r="A268" s="9">
        <f t="shared" ca="1" si="20"/>
        <v>99</v>
      </c>
      <c r="B268" s="9">
        <f t="shared" si="21"/>
        <v>0</v>
      </c>
      <c r="C268" s="12"/>
      <c r="D268" s="12"/>
      <c r="E268" s="79">
        <f t="shared" ca="1" si="22"/>
        <v>0.65699103049587815</v>
      </c>
      <c r="F268" s="10">
        <f t="shared" si="18"/>
        <v>1</v>
      </c>
      <c r="G268" s="10">
        <f t="shared" ca="1" si="19"/>
        <v>0.65699103049587815</v>
      </c>
      <c r="H268" s="10">
        <f t="shared" ref="H268:H319" ca="1" si="26">RANK(G268,G$11:G$319)</f>
        <v>99</v>
      </c>
      <c r="I268" s="34" t="s">
        <v>147</v>
      </c>
      <c r="J268" s="34" t="s">
        <v>307</v>
      </c>
      <c r="K268" s="34">
        <v>79</v>
      </c>
      <c r="L268" s="34">
        <v>12</v>
      </c>
      <c r="M268" s="71" t="s">
        <v>574</v>
      </c>
      <c r="N268" s="34">
        <v>12</v>
      </c>
      <c r="O268" s="34"/>
      <c r="P268" s="71" t="s">
        <v>297</v>
      </c>
      <c r="Q268" s="35" t="s">
        <v>298</v>
      </c>
    </row>
    <row r="269" spans="1:17" ht="15" customHeight="1" x14ac:dyDescent="0.15">
      <c r="A269" s="9">
        <f t="shared" ref="A269:A319" ca="1" si="27">C269*1000+H269</f>
        <v>298</v>
      </c>
      <c r="B269" s="9">
        <f t="shared" ref="B269:B319" si="28">C269*1000+D269</f>
        <v>0</v>
      </c>
      <c r="C269" s="12"/>
      <c r="D269" s="12"/>
      <c r="E269" s="79">
        <f t="shared" ref="E269:E319" ca="1" si="29">RAND()</f>
        <v>3.426220346235842E-2</v>
      </c>
      <c r="F269" s="10">
        <f t="shared" ref="F269:F319" si="30">IF($C$8=C269,1,0)</f>
        <v>1</v>
      </c>
      <c r="G269" s="10">
        <f t="shared" ref="G269:G319" ca="1" si="31">E269*F269</f>
        <v>3.426220346235842E-2</v>
      </c>
      <c r="H269" s="10">
        <f t="shared" ca="1" si="26"/>
        <v>298</v>
      </c>
      <c r="I269" s="34" t="s">
        <v>147</v>
      </c>
      <c r="J269" s="34" t="s">
        <v>307</v>
      </c>
      <c r="K269" s="34">
        <v>79</v>
      </c>
      <c r="L269" s="34">
        <v>13</v>
      </c>
      <c r="M269" s="71" t="s">
        <v>575</v>
      </c>
      <c r="N269" s="34">
        <v>13</v>
      </c>
      <c r="O269" s="34"/>
      <c r="P269" s="71" t="s">
        <v>576</v>
      </c>
      <c r="Q269" s="35"/>
    </row>
    <row r="270" spans="1:17" ht="15" customHeight="1" x14ac:dyDescent="0.15">
      <c r="A270" s="9">
        <f t="shared" ca="1" si="27"/>
        <v>44</v>
      </c>
      <c r="B270" s="9">
        <f t="shared" si="28"/>
        <v>0</v>
      </c>
      <c r="C270" s="12"/>
      <c r="D270" s="12"/>
      <c r="E270" s="79">
        <f t="shared" ca="1" si="29"/>
        <v>0.84367589347228344</v>
      </c>
      <c r="F270" s="10">
        <f t="shared" si="30"/>
        <v>1</v>
      </c>
      <c r="G270" s="10">
        <f t="shared" ca="1" si="31"/>
        <v>0.84367589347228344</v>
      </c>
      <c r="H270" s="10">
        <f t="shared" ca="1" si="26"/>
        <v>44</v>
      </c>
      <c r="I270" s="34" t="s">
        <v>147</v>
      </c>
      <c r="J270" s="34" t="s">
        <v>307</v>
      </c>
      <c r="K270" s="34">
        <v>79</v>
      </c>
      <c r="L270" s="34">
        <v>14</v>
      </c>
      <c r="M270" s="71" t="s">
        <v>577</v>
      </c>
      <c r="N270" s="34">
        <v>14</v>
      </c>
      <c r="O270" s="34"/>
      <c r="P270" s="71" t="s">
        <v>125</v>
      </c>
      <c r="Q270" s="35"/>
    </row>
    <row r="271" spans="1:17" ht="15" customHeight="1" x14ac:dyDescent="0.15">
      <c r="A271" s="9">
        <f t="shared" ca="1" si="27"/>
        <v>296</v>
      </c>
      <c r="B271" s="9">
        <f t="shared" si="28"/>
        <v>0</v>
      </c>
      <c r="C271" s="12"/>
      <c r="D271" s="12"/>
      <c r="E271" s="79">
        <f t="shared" ca="1" si="29"/>
        <v>4.0543921627040125E-2</v>
      </c>
      <c r="F271" s="10">
        <f t="shared" si="30"/>
        <v>1</v>
      </c>
      <c r="G271" s="10">
        <f t="shared" ca="1" si="31"/>
        <v>4.0543921627040125E-2</v>
      </c>
      <c r="H271" s="10">
        <f t="shared" ca="1" si="26"/>
        <v>296</v>
      </c>
      <c r="I271" s="34" t="s">
        <v>147</v>
      </c>
      <c r="J271" s="34" t="s">
        <v>307</v>
      </c>
      <c r="K271" s="34">
        <v>79</v>
      </c>
      <c r="L271" s="34">
        <v>15</v>
      </c>
      <c r="M271" s="71" t="s">
        <v>578</v>
      </c>
      <c r="N271" s="34">
        <v>15</v>
      </c>
      <c r="O271" s="34"/>
      <c r="P271" s="71" t="s">
        <v>212</v>
      </c>
      <c r="Q271" s="35"/>
    </row>
    <row r="272" spans="1:17" ht="15" customHeight="1" x14ac:dyDescent="0.15">
      <c r="A272" s="9">
        <f t="shared" ca="1" si="27"/>
        <v>102</v>
      </c>
      <c r="B272" s="9">
        <f t="shared" si="28"/>
        <v>0</v>
      </c>
      <c r="C272" s="12"/>
      <c r="D272" s="12"/>
      <c r="E272" s="79">
        <f t="shared" ca="1" si="29"/>
        <v>0.63926156871157802</v>
      </c>
      <c r="F272" s="10">
        <f t="shared" si="30"/>
        <v>1</v>
      </c>
      <c r="G272" s="10">
        <f t="shared" ca="1" si="31"/>
        <v>0.63926156871157802</v>
      </c>
      <c r="H272" s="10">
        <f t="shared" ca="1" si="26"/>
        <v>102</v>
      </c>
      <c r="I272" s="34" t="s">
        <v>147</v>
      </c>
      <c r="J272" s="34" t="s">
        <v>307</v>
      </c>
      <c r="K272" s="34">
        <v>79</v>
      </c>
      <c r="L272" s="34">
        <v>16</v>
      </c>
      <c r="M272" s="71" t="s">
        <v>579</v>
      </c>
      <c r="N272" s="34">
        <v>16</v>
      </c>
      <c r="O272" s="34"/>
      <c r="P272" s="71" t="s">
        <v>580</v>
      </c>
      <c r="Q272" s="35"/>
    </row>
    <row r="273" spans="1:17" ht="15" customHeight="1" x14ac:dyDescent="0.15">
      <c r="A273" s="9">
        <f t="shared" ca="1" si="27"/>
        <v>300</v>
      </c>
      <c r="B273" s="9">
        <f t="shared" si="28"/>
        <v>0</v>
      </c>
      <c r="C273" s="12"/>
      <c r="D273" s="12"/>
      <c r="E273" s="79">
        <f t="shared" ca="1" si="29"/>
        <v>3.2024950426048249E-2</v>
      </c>
      <c r="F273" s="10">
        <f t="shared" si="30"/>
        <v>1</v>
      </c>
      <c r="G273" s="10">
        <f t="shared" ca="1" si="31"/>
        <v>3.2024950426048249E-2</v>
      </c>
      <c r="H273" s="10">
        <f t="shared" ca="1" si="26"/>
        <v>300</v>
      </c>
      <c r="I273" s="34" t="s">
        <v>147</v>
      </c>
      <c r="J273" s="34" t="s">
        <v>307</v>
      </c>
      <c r="K273" s="34">
        <v>79</v>
      </c>
      <c r="L273" s="34">
        <v>17</v>
      </c>
      <c r="M273" s="71" t="s">
        <v>581</v>
      </c>
      <c r="N273" s="34">
        <v>17</v>
      </c>
      <c r="O273" s="34"/>
      <c r="P273" s="71" t="s">
        <v>96</v>
      </c>
      <c r="Q273" s="35"/>
    </row>
    <row r="274" spans="1:17" ht="15" customHeight="1" x14ac:dyDescent="0.15">
      <c r="A274" s="9">
        <f t="shared" ca="1" si="27"/>
        <v>45</v>
      </c>
      <c r="B274" s="9">
        <f t="shared" si="28"/>
        <v>0</v>
      </c>
      <c r="C274" s="12"/>
      <c r="D274" s="12"/>
      <c r="E274" s="79">
        <f t="shared" ca="1" si="29"/>
        <v>0.83873288378228095</v>
      </c>
      <c r="F274" s="10">
        <f t="shared" si="30"/>
        <v>1</v>
      </c>
      <c r="G274" s="10">
        <f t="shared" ca="1" si="31"/>
        <v>0.83873288378228095</v>
      </c>
      <c r="H274" s="10">
        <f t="shared" ca="1" si="26"/>
        <v>45</v>
      </c>
      <c r="I274" s="90"/>
      <c r="J274" s="91"/>
      <c r="K274" s="92"/>
      <c r="L274" s="92" t="s">
        <v>631</v>
      </c>
      <c r="M274" s="97"/>
      <c r="N274" s="90"/>
      <c r="O274" s="90"/>
      <c r="P274" s="97"/>
      <c r="Q274" s="98"/>
    </row>
    <row r="275" spans="1:17" ht="15" customHeight="1" x14ac:dyDescent="0.15">
      <c r="A275" s="9">
        <f t="shared" ca="1" si="27"/>
        <v>25</v>
      </c>
      <c r="B275" s="9">
        <f t="shared" si="28"/>
        <v>0</v>
      </c>
      <c r="C275" s="12"/>
      <c r="D275" s="12"/>
      <c r="E275" s="79">
        <f t="shared" ca="1" si="29"/>
        <v>0.91780044387046622</v>
      </c>
      <c r="F275" s="10">
        <f t="shared" si="30"/>
        <v>1</v>
      </c>
      <c r="G275" s="10">
        <f t="shared" ca="1" si="31"/>
        <v>0.91780044387046622</v>
      </c>
      <c r="H275" s="10">
        <f t="shared" ca="1" si="26"/>
        <v>25</v>
      </c>
      <c r="I275" s="34" t="s">
        <v>147</v>
      </c>
      <c r="J275" s="34" t="s">
        <v>307</v>
      </c>
      <c r="K275" s="34">
        <v>79</v>
      </c>
      <c r="L275" s="78">
        <v>1</v>
      </c>
      <c r="M275" s="71" t="s">
        <v>299</v>
      </c>
      <c r="N275" s="34">
        <v>1</v>
      </c>
      <c r="O275" s="34"/>
      <c r="P275" s="71" t="s">
        <v>127</v>
      </c>
      <c r="Q275" s="35" t="s">
        <v>213</v>
      </c>
    </row>
    <row r="276" spans="1:17" ht="15" customHeight="1" x14ac:dyDescent="0.15">
      <c r="A276" s="9">
        <f t="shared" ca="1" si="27"/>
        <v>277</v>
      </c>
      <c r="B276" s="9">
        <f t="shared" si="28"/>
        <v>0</v>
      </c>
      <c r="C276" s="12"/>
      <c r="D276" s="12"/>
      <c r="E276" s="79">
        <f t="shared" ca="1" si="29"/>
        <v>9.4232956072129337E-2</v>
      </c>
      <c r="F276" s="10">
        <f t="shared" si="30"/>
        <v>1</v>
      </c>
      <c r="G276" s="10">
        <f t="shared" ca="1" si="31"/>
        <v>9.4232956072129337E-2</v>
      </c>
      <c r="H276" s="10">
        <f t="shared" ca="1" si="26"/>
        <v>277</v>
      </c>
      <c r="I276" s="34" t="s">
        <v>147</v>
      </c>
      <c r="J276" s="34" t="s">
        <v>307</v>
      </c>
      <c r="K276" s="34">
        <v>79</v>
      </c>
      <c r="L276" s="78">
        <v>2</v>
      </c>
      <c r="M276" s="71" t="s">
        <v>300</v>
      </c>
      <c r="N276" s="34">
        <v>2</v>
      </c>
      <c r="O276" s="34"/>
      <c r="P276" s="71" t="s">
        <v>214</v>
      </c>
      <c r="Q276" s="35" t="s">
        <v>213</v>
      </c>
    </row>
    <row r="277" spans="1:17" ht="15" customHeight="1" x14ac:dyDescent="0.15">
      <c r="A277" s="9">
        <f t="shared" ca="1" si="27"/>
        <v>97</v>
      </c>
      <c r="B277" s="9">
        <f t="shared" si="28"/>
        <v>0</v>
      </c>
      <c r="C277" s="12"/>
      <c r="D277" s="12"/>
      <c r="E277" s="79">
        <f t="shared" ca="1" si="29"/>
        <v>0.66403052870957957</v>
      </c>
      <c r="F277" s="10">
        <f t="shared" si="30"/>
        <v>1</v>
      </c>
      <c r="G277" s="10">
        <f t="shared" ca="1" si="31"/>
        <v>0.66403052870957957</v>
      </c>
      <c r="H277" s="10">
        <f t="shared" ca="1" si="26"/>
        <v>97</v>
      </c>
      <c r="I277" s="34" t="s">
        <v>147</v>
      </c>
      <c r="J277" s="34" t="s">
        <v>307</v>
      </c>
      <c r="K277" s="34">
        <v>79</v>
      </c>
      <c r="L277" s="78">
        <v>3</v>
      </c>
      <c r="M277" s="71" t="s">
        <v>301</v>
      </c>
      <c r="N277" s="34">
        <v>3</v>
      </c>
      <c r="O277" s="34"/>
      <c r="P277" s="71" t="s">
        <v>215</v>
      </c>
      <c r="Q277" s="35" t="s">
        <v>213</v>
      </c>
    </row>
    <row r="278" spans="1:17" ht="15" customHeight="1" x14ac:dyDescent="0.15">
      <c r="A278" s="9">
        <f t="shared" ca="1" si="27"/>
        <v>287</v>
      </c>
      <c r="B278" s="9">
        <f t="shared" si="28"/>
        <v>0</v>
      </c>
      <c r="C278" s="12"/>
      <c r="D278" s="12"/>
      <c r="E278" s="79">
        <f t="shared" ca="1" si="29"/>
        <v>5.228178228960989E-2</v>
      </c>
      <c r="F278" s="10">
        <f t="shared" si="30"/>
        <v>1</v>
      </c>
      <c r="G278" s="10">
        <f t="shared" ca="1" si="31"/>
        <v>5.228178228960989E-2</v>
      </c>
      <c r="H278" s="10">
        <f t="shared" ca="1" si="26"/>
        <v>287</v>
      </c>
      <c r="I278" s="34" t="s">
        <v>147</v>
      </c>
      <c r="J278" s="34" t="s">
        <v>307</v>
      </c>
      <c r="K278" s="34">
        <v>79</v>
      </c>
      <c r="L278" s="78">
        <v>4</v>
      </c>
      <c r="M278" s="71" t="s">
        <v>582</v>
      </c>
      <c r="N278" s="34">
        <v>4</v>
      </c>
      <c r="O278" s="34"/>
      <c r="P278" s="71" t="s">
        <v>583</v>
      </c>
      <c r="Q278" s="35" t="s">
        <v>164</v>
      </c>
    </row>
    <row r="279" spans="1:17" ht="15" customHeight="1" x14ac:dyDescent="0.15">
      <c r="A279" s="9">
        <f t="shared" ca="1" si="27"/>
        <v>270</v>
      </c>
      <c r="B279" s="9">
        <f t="shared" si="28"/>
        <v>0</v>
      </c>
      <c r="C279" s="12"/>
      <c r="D279" s="12"/>
      <c r="E279" s="79">
        <f t="shared" ca="1" si="29"/>
        <v>0.11010707983190404</v>
      </c>
      <c r="F279" s="10">
        <f t="shared" si="30"/>
        <v>1</v>
      </c>
      <c r="G279" s="10">
        <f t="shared" ca="1" si="31"/>
        <v>0.11010707983190404</v>
      </c>
      <c r="H279" s="10">
        <f t="shared" ca="1" si="26"/>
        <v>270</v>
      </c>
      <c r="I279" s="34" t="s">
        <v>147</v>
      </c>
      <c r="J279" s="34" t="s">
        <v>307</v>
      </c>
      <c r="K279" s="34">
        <v>79</v>
      </c>
      <c r="L279" s="78">
        <v>5</v>
      </c>
      <c r="M279" s="71" t="s">
        <v>584</v>
      </c>
      <c r="N279" s="34">
        <v>5</v>
      </c>
      <c r="O279" s="34"/>
      <c r="P279" s="71" t="s">
        <v>585</v>
      </c>
      <c r="Q279" s="35" t="s">
        <v>179</v>
      </c>
    </row>
    <row r="280" spans="1:17" ht="15" customHeight="1" x14ac:dyDescent="0.15">
      <c r="A280" s="9">
        <f t="shared" ca="1" si="27"/>
        <v>289</v>
      </c>
      <c r="B280" s="9">
        <f t="shared" si="28"/>
        <v>0</v>
      </c>
      <c r="C280" s="12"/>
      <c r="D280" s="12"/>
      <c r="E280" s="79">
        <f t="shared" ca="1" si="29"/>
        <v>5.186237556066009E-2</v>
      </c>
      <c r="F280" s="10">
        <f t="shared" si="30"/>
        <v>1</v>
      </c>
      <c r="G280" s="10">
        <f t="shared" ca="1" si="31"/>
        <v>5.186237556066009E-2</v>
      </c>
      <c r="H280" s="10">
        <f t="shared" ca="1" si="26"/>
        <v>289</v>
      </c>
      <c r="I280" s="34" t="s">
        <v>147</v>
      </c>
      <c r="J280" s="34" t="s">
        <v>307</v>
      </c>
      <c r="K280" s="34">
        <v>79</v>
      </c>
      <c r="L280" s="78">
        <v>6</v>
      </c>
      <c r="M280" s="71" t="s">
        <v>586</v>
      </c>
      <c r="N280" s="34">
        <v>6</v>
      </c>
      <c r="O280" s="34"/>
      <c r="P280" s="71" t="s">
        <v>128</v>
      </c>
      <c r="Q280" s="35"/>
    </row>
    <row r="281" spans="1:17" ht="15" customHeight="1" x14ac:dyDescent="0.15">
      <c r="A281" s="9">
        <f t="shared" ca="1" si="27"/>
        <v>6</v>
      </c>
      <c r="B281" s="9">
        <f t="shared" si="28"/>
        <v>0</v>
      </c>
      <c r="C281" s="12"/>
      <c r="D281" s="12"/>
      <c r="E281" s="79">
        <f t="shared" ca="1" si="29"/>
        <v>0.97367574569693305</v>
      </c>
      <c r="F281" s="10">
        <f t="shared" si="30"/>
        <v>1</v>
      </c>
      <c r="G281" s="10">
        <f t="shared" ca="1" si="31"/>
        <v>0.97367574569693305</v>
      </c>
      <c r="H281" s="10">
        <f t="shared" ca="1" si="26"/>
        <v>6</v>
      </c>
      <c r="I281" s="34" t="s">
        <v>147</v>
      </c>
      <c r="J281" s="34" t="s">
        <v>307</v>
      </c>
      <c r="K281" s="34">
        <v>79</v>
      </c>
      <c r="L281" s="78">
        <v>7</v>
      </c>
      <c r="M281" s="71" t="s">
        <v>587</v>
      </c>
      <c r="N281" s="34">
        <v>7</v>
      </c>
      <c r="O281" s="34"/>
      <c r="P281" s="71" t="s">
        <v>71</v>
      </c>
      <c r="Q281" s="35" t="s">
        <v>106</v>
      </c>
    </row>
    <row r="282" spans="1:17" ht="15" customHeight="1" x14ac:dyDescent="0.15">
      <c r="A282" s="9">
        <f t="shared" ca="1" si="27"/>
        <v>57</v>
      </c>
      <c r="B282" s="9">
        <f t="shared" si="28"/>
        <v>0</v>
      </c>
      <c r="C282" s="12"/>
      <c r="D282" s="12"/>
      <c r="E282" s="79">
        <f t="shared" ca="1" si="29"/>
        <v>0.79357427552994597</v>
      </c>
      <c r="F282" s="10">
        <f t="shared" si="30"/>
        <v>1</v>
      </c>
      <c r="G282" s="10">
        <f t="shared" ca="1" si="31"/>
        <v>0.79357427552994597</v>
      </c>
      <c r="H282" s="10">
        <f t="shared" ca="1" si="26"/>
        <v>57</v>
      </c>
      <c r="I282" s="34" t="s">
        <v>147</v>
      </c>
      <c r="J282" s="34" t="s">
        <v>307</v>
      </c>
      <c r="K282" s="34">
        <v>79</v>
      </c>
      <c r="L282" s="78">
        <v>8</v>
      </c>
      <c r="M282" s="71" t="s">
        <v>588</v>
      </c>
      <c r="N282" s="34">
        <v>8</v>
      </c>
      <c r="O282" s="34"/>
      <c r="P282" s="71" t="s">
        <v>53</v>
      </c>
      <c r="Q282" s="35"/>
    </row>
    <row r="283" spans="1:17" ht="15" customHeight="1" x14ac:dyDescent="0.15">
      <c r="A283" s="9">
        <f t="shared" ca="1" si="27"/>
        <v>101</v>
      </c>
      <c r="B283" s="9">
        <f t="shared" si="28"/>
        <v>0</v>
      </c>
      <c r="C283" s="12"/>
      <c r="D283" s="12"/>
      <c r="E283" s="79">
        <f t="shared" ca="1" si="29"/>
        <v>0.64881177852814664</v>
      </c>
      <c r="F283" s="10">
        <f t="shared" si="30"/>
        <v>1</v>
      </c>
      <c r="G283" s="10">
        <f t="shared" ca="1" si="31"/>
        <v>0.64881177852814664</v>
      </c>
      <c r="H283" s="10">
        <f t="shared" ca="1" si="26"/>
        <v>101</v>
      </c>
      <c r="I283" s="34" t="s">
        <v>147</v>
      </c>
      <c r="J283" s="34" t="s">
        <v>307</v>
      </c>
      <c r="K283" s="34">
        <v>79</v>
      </c>
      <c r="L283" s="78">
        <v>9</v>
      </c>
      <c r="M283" s="71" t="s">
        <v>589</v>
      </c>
      <c r="N283" s="34">
        <v>9</v>
      </c>
      <c r="O283" s="34"/>
      <c r="P283" s="71" t="s">
        <v>129</v>
      </c>
      <c r="Q283" s="35"/>
    </row>
    <row r="284" spans="1:17" ht="15" customHeight="1" x14ac:dyDescent="0.15">
      <c r="A284" s="9">
        <f t="shared" ca="1" si="27"/>
        <v>154</v>
      </c>
      <c r="B284" s="9">
        <f t="shared" si="28"/>
        <v>0</v>
      </c>
      <c r="C284" s="12"/>
      <c r="D284" s="12"/>
      <c r="E284" s="79">
        <f t="shared" ca="1" si="29"/>
        <v>0.47442845623038854</v>
      </c>
      <c r="F284" s="10">
        <f t="shared" si="30"/>
        <v>1</v>
      </c>
      <c r="G284" s="10">
        <f t="shared" ca="1" si="31"/>
        <v>0.47442845623038854</v>
      </c>
      <c r="H284" s="10">
        <f t="shared" ca="1" si="26"/>
        <v>154</v>
      </c>
      <c r="I284" s="34" t="s">
        <v>147</v>
      </c>
      <c r="J284" s="34" t="s">
        <v>307</v>
      </c>
      <c r="K284" s="34">
        <v>79</v>
      </c>
      <c r="L284" s="78">
        <v>10</v>
      </c>
      <c r="M284" s="71" t="s">
        <v>590</v>
      </c>
      <c r="N284" s="34">
        <v>10</v>
      </c>
      <c r="O284" s="34"/>
      <c r="P284" s="71" t="s">
        <v>131</v>
      </c>
      <c r="Q284" s="35"/>
    </row>
    <row r="285" spans="1:17" ht="15" customHeight="1" x14ac:dyDescent="0.15">
      <c r="A285" s="9">
        <f t="shared" ca="1" si="27"/>
        <v>78</v>
      </c>
      <c r="B285" s="9">
        <f t="shared" si="28"/>
        <v>0</v>
      </c>
      <c r="C285" s="12"/>
      <c r="D285" s="12"/>
      <c r="E285" s="79">
        <f t="shared" ca="1" si="29"/>
        <v>0.74043666633226557</v>
      </c>
      <c r="F285" s="10">
        <f t="shared" si="30"/>
        <v>1</v>
      </c>
      <c r="G285" s="10">
        <f t="shared" ca="1" si="31"/>
        <v>0.74043666633226557</v>
      </c>
      <c r="H285" s="10">
        <f t="shared" ca="1" si="26"/>
        <v>78</v>
      </c>
      <c r="I285" s="34" t="s">
        <v>147</v>
      </c>
      <c r="J285" s="34" t="s">
        <v>307</v>
      </c>
      <c r="K285" s="34">
        <v>79</v>
      </c>
      <c r="L285" s="78">
        <v>11</v>
      </c>
      <c r="M285" s="71" t="s">
        <v>591</v>
      </c>
      <c r="N285" s="34">
        <v>11</v>
      </c>
      <c r="O285" s="34"/>
      <c r="P285" s="71" t="s">
        <v>143</v>
      </c>
      <c r="Q285" s="35"/>
    </row>
    <row r="286" spans="1:17" ht="15" customHeight="1" x14ac:dyDescent="0.15">
      <c r="A286" s="9">
        <f t="shared" ca="1" si="27"/>
        <v>135</v>
      </c>
      <c r="B286" s="9">
        <f t="shared" si="28"/>
        <v>0</v>
      </c>
      <c r="C286" s="12"/>
      <c r="D286" s="12"/>
      <c r="E286" s="79">
        <f t="shared" ca="1" si="29"/>
        <v>0.52588027811518978</v>
      </c>
      <c r="F286" s="10">
        <f t="shared" si="30"/>
        <v>1</v>
      </c>
      <c r="G286" s="10">
        <f t="shared" ca="1" si="31"/>
        <v>0.52588027811518978</v>
      </c>
      <c r="H286" s="10">
        <f t="shared" ca="1" si="26"/>
        <v>135</v>
      </c>
      <c r="I286" s="34" t="s">
        <v>147</v>
      </c>
      <c r="J286" s="34" t="s">
        <v>307</v>
      </c>
      <c r="K286" s="34">
        <v>79</v>
      </c>
      <c r="L286" s="78">
        <v>12</v>
      </c>
      <c r="M286" s="71" t="s">
        <v>592</v>
      </c>
      <c r="N286" s="34">
        <v>12</v>
      </c>
      <c r="O286" s="34"/>
      <c r="P286" s="71" t="s">
        <v>130</v>
      </c>
      <c r="Q286" s="35"/>
    </row>
    <row r="287" spans="1:17" ht="15" customHeight="1" x14ac:dyDescent="0.15">
      <c r="A287" s="9">
        <f t="shared" ca="1" si="27"/>
        <v>272</v>
      </c>
      <c r="B287" s="9">
        <f t="shared" si="28"/>
        <v>0</v>
      </c>
      <c r="C287" s="12"/>
      <c r="D287" s="12"/>
      <c r="E287" s="79">
        <f t="shared" ca="1" si="29"/>
        <v>0.10794840664598604</v>
      </c>
      <c r="F287" s="10">
        <f t="shared" si="30"/>
        <v>1</v>
      </c>
      <c r="G287" s="10">
        <f t="shared" ca="1" si="31"/>
        <v>0.10794840664598604</v>
      </c>
      <c r="H287" s="10">
        <f t="shared" ca="1" si="26"/>
        <v>272</v>
      </c>
      <c r="I287" s="34" t="s">
        <v>147</v>
      </c>
      <c r="J287" s="34" t="s">
        <v>307</v>
      </c>
      <c r="K287" s="34">
        <v>79</v>
      </c>
      <c r="L287" s="78">
        <v>13</v>
      </c>
      <c r="M287" s="71" t="s">
        <v>593</v>
      </c>
      <c r="N287" s="34">
        <v>13</v>
      </c>
      <c r="O287" s="34"/>
      <c r="P287" s="71" t="s">
        <v>566</v>
      </c>
      <c r="Q287" s="35"/>
    </row>
    <row r="288" spans="1:17" ht="15" customHeight="1" x14ac:dyDescent="0.15">
      <c r="A288" s="9">
        <f t="shared" ca="1" si="27"/>
        <v>250</v>
      </c>
      <c r="B288" s="9">
        <f t="shared" si="28"/>
        <v>0</v>
      </c>
      <c r="C288" s="12"/>
      <c r="D288" s="12"/>
      <c r="E288" s="79">
        <f t="shared" ca="1" si="29"/>
        <v>0.1822490852885772</v>
      </c>
      <c r="F288" s="10">
        <f t="shared" si="30"/>
        <v>1</v>
      </c>
      <c r="G288" s="10">
        <f t="shared" ca="1" si="31"/>
        <v>0.1822490852885772</v>
      </c>
      <c r="H288" s="10">
        <f t="shared" ca="1" si="26"/>
        <v>250</v>
      </c>
      <c r="I288" s="34" t="s">
        <v>147</v>
      </c>
      <c r="J288" s="34" t="s">
        <v>307</v>
      </c>
      <c r="K288" s="34">
        <v>79</v>
      </c>
      <c r="L288" s="78">
        <v>14</v>
      </c>
      <c r="M288" s="71" t="s">
        <v>594</v>
      </c>
      <c r="N288" s="34">
        <v>14</v>
      </c>
      <c r="O288" s="34"/>
      <c r="P288" s="71" t="s">
        <v>49</v>
      </c>
      <c r="Q288" s="35" t="s">
        <v>150</v>
      </c>
    </row>
    <row r="289" spans="1:18" ht="15" customHeight="1" x14ac:dyDescent="0.15">
      <c r="A289" s="9">
        <f t="shared" ca="1" si="27"/>
        <v>53</v>
      </c>
      <c r="B289" s="9">
        <f t="shared" si="28"/>
        <v>0</v>
      </c>
      <c r="C289" s="12"/>
      <c r="D289" s="12"/>
      <c r="E289" s="79">
        <f t="shared" ca="1" si="29"/>
        <v>0.80136269855309028</v>
      </c>
      <c r="F289" s="10">
        <f t="shared" si="30"/>
        <v>1</v>
      </c>
      <c r="G289" s="10">
        <f t="shared" ca="1" si="31"/>
        <v>0.80136269855309028</v>
      </c>
      <c r="H289" s="10">
        <f t="shared" ca="1" si="26"/>
        <v>53</v>
      </c>
      <c r="I289" s="90"/>
      <c r="J289" s="91"/>
      <c r="K289" s="92"/>
      <c r="L289" s="92" t="s">
        <v>302</v>
      </c>
      <c r="M289" s="97"/>
      <c r="N289" s="90"/>
      <c r="O289" s="90"/>
      <c r="P289" s="97"/>
      <c r="Q289" s="98"/>
    </row>
    <row r="290" spans="1:18" ht="15" customHeight="1" x14ac:dyDescent="0.15">
      <c r="A290" s="9">
        <f t="shared" ca="1" si="27"/>
        <v>60</v>
      </c>
      <c r="B290" s="9">
        <f t="shared" si="28"/>
        <v>0</v>
      </c>
      <c r="C290" s="12"/>
      <c r="D290" s="12"/>
      <c r="E290" s="79">
        <f t="shared" ca="1" si="29"/>
        <v>0.78591226375062151</v>
      </c>
      <c r="F290" s="10">
        <f t="shared" si="30"/>
        <v>1</v>
      </c>
      <c r="G290" s="10">
        <f t="shared" ca="1" si="31"/>
        <v>0.78591226375062151</v>
      </c>
      <c r="H290" s="10">
        <f t="shared" ca="1" si="26"/>
        <v>60</v>
      </c>
      <c r="I290" s="34" t="s">
        <v>147</v>
      </c>
      <c r="J290" s="34" t="s">
        <v>307</v>
      </c>
      <c r="K290" s="34">
        <v>80</v>
      </c>
      <c r="L290" s="34">
        <v>1</v>
      </c>
      <c r="M290" s="71" t="s">
        <v>595</v>
      </c>
      <c r="N290" s="34">
        <v>1</v>
      </c>
      <c r="O290" s="34"/>
      <c r="P290" s="71" t="s">
        <v>152</v>
      </c>
      <c r="Q290" s="35"/>
    </row>
    <row r="291" spans="1:18" ht="15" customHeight="1" x14ac:dyDescent="0.15">
      <c r="A291" s="9">
        <f t="shared" ca="1" si="27"/>
        <v>184</v>
      </c>
      <c r="B291" s="9">
        <f t="shared" si="28"/>
        <v>0</v>
      </c>
      <c r="C291" s="12"/>
      <c r="D291" s="12"/>
      <c r="E291" s="79">
        <f t="shared" ca="1" si="29"/>
        <v>0.39964282040425114</v>
      </c>
      <c r="F291" s="10">
        <f t="shared" si="30"/>
        <v>1</v>
      </c>
      <c r="G291" s="10">
        <f t="shared" ca="1" si="31"/>
        <v>0.39964282040425114</v>
      </c>
      <c r="H291" s="10">
        <f t="shared" ca="1" si="26"/>
        <v>184</v>
      </c>
      <c r="I291" s="34" t="s">
        <v>147</v>
      </c>
      <c r="J291" s="34" t="s">
        <v>307</v>
      </c>
      <c r="K291" s="34">
        <v>80</v>
      </c>
      <c r="L291" s="34">
        <v>2</v>
      </c>
      <c r="M291" s="71" t="s">
        <v>596</v>
      </c>
      <c r="N291" s="34">
        <v>2</v>
      </c>
      <c r="O291" s="34"/>
      <c r="P291" s="71" t="s">
        <v>153</v>
      </c>
      <c r="Q291" s="35"/>
    </row>
    <row r="292" spans="1:18" ht="15" customHeight="1" x14ac:dyDescent="0.15">
      <c r="A292" s="9">
        <f t="shared" ca="1" si="27"/>
        <v>125</v>
      </c>
      <c r="B292" s="9">
        <f t="shared" si="28"/>
        <v>0</v>
      </c>
      <c r="C292" s="12"/>
      <c r="D292" s="12"/>
      <c r="E292" s="79">
        <f t="shared" ca="1" si="29"/>
        <v>0.57281706534327115</v>
      </c>
      <c r="F292" s="10">
        <f t="shared" si="30"/>
        <v>1</v>
      </c>
      <c r="G292" s="10">
        <f t="shared" ca="1" si="31"/>
        <v>0.57281706534327115</v>
      </c>
      <c r="H292" s="10">
        <f t="shared" ca="1" si="26"/>
        <v>125</v>
      </c>
      <c r="I292" s="34" t="s">
        <v>147</v>
      </c>
      <c r="J292" s="34" t="s">
        <v>307</v>
      </c>
      <c r="K292" s="34">
        <v>80</v>
      </c>
      <c r="L292" s="34">
        <v>3</v>
      </c>
      <c r="M292" s="71" t="s">
        <v>597</v>
      </c>
      <c r="N292" s="34">
        <v>3</v>
      </c>
      <c r="O292" s="34"/>
      <c r="P292" s="71" t="s">
        <v>58</v>
      </c>
      <c r="Q292" s="35"/>
    </row>
    <row r="293" spans="1:18" ht="15" customHeight="1" x14ac:dyDescent="0.15">
      <c r="A293" s="9">
        <f t="shared" ca="1" si="27"/>
        <v>82</v>
      </c>
      <c r="B293" s="9">
        <f t="shared" si="28"/>
        <v>0</v>
      </c>
      <c r="C293" s="12"/>
      <c r="D293" s="12"/>
      <c r="E293" s="79">
        <f t="shared" ca="1" si="29"/>
        <v>0.71477178868989488</v>
      </c>
      <c r="F293" s="10">
        <f t="shared" si="30"/>
        <v>1</v>
      </c>
      <c r="G293" s="10">
        <f t="shared" ca="1" si="31"/>
        <v>0.71477178868989488</v>
      </c>
      <c r="H293" s="10">
        <f t="shared" ca="1" si="26"/>
        <v>82</v>
      </c>
      <c r="I293" s="34" t="s">
        <v>147</v>
      </c>
      <c r="J293" s="34" t="s">
        <v>307</v>
      </c>
      <c r="K293" s="34">
        <v>80</v>
      </c>
      <c r="L293" s="34">
        <v>4</v>
      </c>
      <c r="M293" s="71" t="s">
        <v>598</v>
      </c>
      <c r="N293" s="34">
        <v>4</v>
      </c>
      <c r="O293" s="34"/>
      <c r="P293" s="71" t="s">
        <v>239</v>
      </c>
      <c r="Q293" s="35"/>
    </row>
    <row r="294" spans="1:18" ht="15" customHeight="1" x14ac:dyDescent="0.15">
      <c r="A294" s="9">
        <f t="shared" ca="1" si="27"/>
        <v>185</v>
      </c>
      <c r="B294" s="9">
        <f t="shared" si="28"/>
        <v>0</v>
      </c>
      <c r="C294" s="12"/>
      <c r="D294" s="12"/>
      <c r="E294" s="79">
        <f t="shared" ca="1" si="29"/>
        <v>0.39869125181436815</v>
      </c>
      <c r="F294" s="10">
        <f t="shared" si="30"/>
        <v>1</v>
      </c>
      <c r="G294" s="10">
        <f t="shared" ca="1" si="31"/>
        <v>0.39869125181436815</v>
      </c>
      <c r="H294" s="10">
        <f t="shared" ca="1" si="26"/>
        <v>185</v>
      </c>
      <c r="I294" s="34" t="s">
        <v>147</v>
      </c>
      <c r="J294" s="34" t="s">
        <v>307</v>
      </c>
      <c r="K294" s="34">
        <v>80</v>
      </c>
      <c r="L294" s="34">
        <v>5</v>
      </c>
      <c r="M294" s="71" t="s">
        <v>599</v>
      </c>
      <c r="N294" s="34">
        <v>5</v>
      </c>
      <c r="O294" s="34"/>
      <c r="P294" s="71" t="s">
        <v>243</v>
      </c>
      <c r="Q294" s="35"/>
    </row>
    <row r="295" spans="1:18" ht="15" customHeight="1" x14ac:dyDescent="0.15">
      <c r="A295" s="9">
        <f t="shared" ca="1" si="27"/>
        <v>100</v>
      </c>
      <c r="B295" s="9">
        <f t="shared" si="28"/>
        <v>0</v>
      </c>
      <c r="C295" s="12"/>
      <c r="D295" s="12"/>
      <c r="E295" s="79">
        <f t="shared" ca="1" si="29"/>
        <v>0.65258941273368409</v>
      </c>
      <c r="F295" s="10">
        <f t="shared" si="30"/>
        <v>1</v>
      </c>
      <c r="G295" s="10">
        <f t="shared" ca="1" si="31"/>
        <v>0.65258941273368409</v>
      </c>
      <c r="H295" s="10">
        <f t="shared" ca="1" si="26"/>
        <v>100</v>
      </c>
      <c r="I295" s="34" t="s">
        <v>147</v>
      </c>
      <c r="J295" s="34" t="s">
        <v>307</v>
      </c>
      <c r="K295" s="34">
        <v>80</v>
      </c>
      <c r="L295" s="34">
        <v>6</v>
      </c>
      <c r="M295" s="71" t="s">
        <v>600</v>
      </c>
      <c r="N295" s="34">
        <v>6</v>
      </c>
      <c r="O295" s="34"/>
      <c r="P295" s="71" t="s">
        <v>242</v>
      </c>
      <c r="Q295" s="35"/>
    </row>
    <row r="296" spans="1:18" ht="15" customHeight="1" x14ac:dyDescent="0.15">
      <c r="A296" s="9">
        <f t="shared" ca="1" si="27"/>
        <v>93</v>
      </c>
      <c r="B296" s="9">
        <f t="shared" si="28"/>
        <v>0</v>
      </c>
      <c r="C296" s="12"/>
      <c r="D296" s="12"/>
      <c r="E296" s="79">
        <f t="shared" ca="1" si="29"/>
        <v>0.67933387680961121</v>
      </c>
      <c r="F296" s="10">
        <f t="shared" si="30"/>
        <v>1</v>
      </c>
      <c r="G296" s="10">
        <f t="shared" ca="1" si="31"/>
        <v>0.67933387680961121</v>
      </c>
      <c r="H296" s="10">
        <f t="shared" ca="1" si="26"/>
        <v>93</v>
      </c>
      <c r="I296" s="34" t="s">
        <v>147</v>
      </c>
      <c r="J296" s="34" t="s">
        <v>307</v>
      </c>
      <c r="K296" s="34">
        <v>80</v>
      </c>
      <c r="L296" s="34">
        <v>7</v>
      </c>
      <c r="M296" s="71" t="s">
        <v>601</v>
      </c>
      <c r="N296" s="34">
        <v>7</v>
      </c>
      <c r="O296" s="34"/>
      <c r="P296" s="71" t="s">
        <v>61</v>
      </c>
      <c r="Q296" s="35"/>
    </row>
    <row r="297" spans="1:18" ht="15" customHeight="1" x14ac:dyDescent="0.15">
      <c r="A297" s="9">
        <f t="shared" ca="1" si="27"/>
        <v>209</v>
      </c>
      <c r="B297" s="9">
        <f t="shared" si="28"/>
        <v>0</v>
      </c>
      <c r="C297" s="12"/>
      <c r="D297" s="12"/>
      <c r="E297" s="79">
        <f t="shared" ca="1" si="29"/>
        <v>0.29749707668831804</v>
      </c>
      <c r="F297" s="10">
        <f t="shared" si="30"/>
        <v>1</v>
      </c>
      <c r="G297" s="10">
        <f t="shared" ca="1" si="31"/>
        <v>0.29749707668831804</v>
      </c>
      <c r="H297" s="10">
        <f t="shared" ca="1" si="26"/>
        <v>209</v>
      </c>
      <c r="I297" s="34" t="s">
        <v>147</v>
      </c>
      <c r="J297" s="34" t="s">
        <v>307</v>
      </c>
      <c r="K297" s="34">
        <v>80</v>
      </c>
      <c r="L297" s="34">
        <v>8</v>
      </c>
      <c r="M297" s="71" t="s">
        <v>602</v>
      </c>
      <c r="N297" s="34">
        <v>8</v>
      </c>
      <c r="O297" s="34"/>
      <c r="P297" s="71" t="s">
        <v>63</v>
      </c>
      <c r="Q297" s="35"/>
    </row>
    <row r="298" spans="1:18" ht="15" customHeight="1" x14ac:dyDescent="0.15">
      <c r="A298" s="9">
        <f t="shared" ca="1" si="27"/>
        <v>126</v>
      </c>
      <c r="B298" s="9">
        <f t="shared" si="28"/>
        <v>0</v>
      </c>
      <c r="C298" s="12"/>
      <c r="D298" s="12"/>
      <c r="E298" s="79">
        <f t="shared" ca="1" si="29"/>
        <v>0.56898781043342239</v>
      </c>
      <c r="F298" s="10">
        <f t="shared" si="30"/>
        <v>1</v>
      </c>
      <c r="G298" s="10">
        <f t="shared" ca="1" si="31"/>
        <v>0.56898781043342239</v>
      </c>
      <c r="H298" s="10">
        <f t="shared" ca="1" si="26"/>
        <v>126</v>
      </c>
      <c r="I298" s="34" t="s">
        <v>147</v>
      </c>
      <c r="J298" s="34" t="s">
        <v>307</v>
      </c>
      <c r="K298" s="34">
        <v>80</v>
      </c>
      <c r="L298" s="34">
        <v>9</v>
      </c>
      <c r="M298" s="71" t="s">
        <v>603</v>
      </c>
      <c r="N298" s="34">
        <v>9</v>
      </c>
      <c r="O298" s="34"/>
      <c r="P298" s="71" t="s">
        <v>258</v>
      </c>
      <c r="Q298" s="35"/>
    </row>
    <row r="299" spans="1:18" ht="15" customHeight="1" x14ac:dyDescent="0.15">
      <c r="A299" s="9">
        <f t="shared" ca="1" si="27"/>
        <v>233</v>
      </c>
      <c r="B299" s="9">
        <f t="shared" si="28"/>
        <v>0</v>
      </c>
      <c r="C299" s="12"/>
      <c r="D299" s="12"/>
      <c r="E299" s="79">
        <f t="shared" ca="1" si="29"/>
        <v>0.22433613936266872</v>
      </c>
      <c r="F299" s="10">
        <f t="shared" si="30"/>
        <v>1</v>
      </c>
      <c r="G299" s="10">
        <f t="shared" ca="1" si="31"/>
        <v>0.22433613936266872</v>
      </c>
      <c r="H299" s="10">
        <f t="shared" ca="1" si="26"/>
        <v>233</v>
      </c>
      <c r="I299" s="34" t="s">
        <v>147</v>
      </c>
      <c r="J299" s="34" t="s">
        <v>307</v>
      </c>
      <c r="K299" s="34">
        <v>80</v>
      </c>
      <c r="L299" s="34">
        <v>10</v>
      </c>
      <c r="M299" s="71" t="s">
        <v>604</v>
      </c>
      <c r="N299" s="34">
        <v>10</v>
      </c>
      <c r="O299" s="34"/>
      <c r="P299" s="71" t="s">
        <v>65</v>
      </c>
      <c r="Q299" s="35"/>
    </row>
    <row r="300" spans="1:18" ht="15" customHeight="1" x14ac:dyDescent="0.15">
      <c r="A300" s="9">
        <f t="shared" ca="1" si="27"/>
        <v>187</v>
      </c>
      <c r="B300" s="9">
        <f t="shared" si="28"/>
        <v>0</v>
      </c>
      <c r="C300" s="12"/>
      <c r="D300" s="12"/>
      <c r="E300" s="79">
        <f t="shared" ca="1" si="29"/>
        <v>0.38821966332287539</v>
      </c>
      <c r="F300" s="10">
        <f t="shared" si="30"/>
        <v>1</v>
      </c>
      <c r="G300" s="10">
        <f t="shared" ca="1" si="31"/>
        <v>0.38821966332287539</v>
      </c>
      <c r="H300" s="10">
        <f t="shared" ca="1" si="26"/>
        <v>187</v>
      </c>
      <c r="I300" s="34" t="s">
        <v>147</v>
      </c>
      <c r="J300" s="34" t="s">
        <v>307</v>
      </c>
      <c r="K300" s="34">
        <v>80</v>
      </c>
      <c r="L300" s="34">
        <v>11</v>
      </c>
      <c r="M300" s="71" t="s">
        <v>218</v>
      </c>
      <c r="N300" s="34">
        <v>11</v>
      </c>
      <c r="O300" s="34"/>
      <c r="P300" s="71" t="s">
        <v>303</v>
      </c>
      <c r="Q300" s="35"/>
      <c r="R300" s="87"/>
    </row>
    <row r="301" spans="1:18" ht="15" customHeight="1" x14ac:dyDescent="0.15">
      <c r="A301" s="9">
        <f t="shared" ca="1" si="27"/>
        <v>264</v>
      </c>
      <c r="B301" s="9">
        <f t="shared" si="28"/>
        <v>0</v>
      </c>
      <c r="C301" s="12"/>
      <c r="D301" s="12"/>
      <c r="E301" s="79">
        <f t="shared" ca="1" si="29"/>
        <v>0.12750449453567803</v>
      </c>
      <c r="F301" s="10">
        <f t="shared" si="30"/>
        <v>1</v>
      </c>
      <c r="G301" s="10">
        <f t="shared" ca="1" si="31"/>
        <v>0.12750449453567803</v>
      </c>
      <c r="H301" s="10">
        <f t="shared" ca="1" si="26"/>
        <v>264</v>
      </c>
      <c r="I301" s="34" t="s">
        <v>147</v>
      </c>
      <c r="J301" s="34" t="s">
        <v>307</v>
      </c>
      <c r="K301" s="34">
        <v>80</v>
      </c>
      <c r="L301" s="34">
        <v>12</v>
      </c>
      <c r="M301" s="71" t="s">
        <v>219</v>
      </c>
      <c r="N301" s="34">
        <v>12</v>
      </c>
      <c r="O301" s="34"/>
      <c r="P301" s="71" t="s">
        <v>304</v>
      </c>
      <c r="Q301" s="35"/>
    </row>
    <row r="302" spans="1:18" ht="15" customHeight="1" x14ac:dyDescent="0.15">
      <c r="A302" s="9">
        <f t="shared" ca="1" si="27"/>
        <v>50</v>
      </c>
      <c r="B302" s="9">
        <f t="shared" si="28"/>
        <v>0</v>
      </c>
      <c r="C302" s="12"/>
      <c r="D302" s="12"/>
      <c r="E302" s="79">
        <f t="shared" ca="1" si="29"/>
        <v>0.82252160139023678</v>
      </c>
      <c r="F302" s="10">
        <f t="shared" si="30"/>
        <v>1</v>
      </c>
      <c r="G302" s="10">
        <f t="shared" ca="1" si="31"/>
        <v>0.82252160139023678</v>
      </c>
      <c r="H302" s="10">
        <f t="shared" ca="1" si="26"/>
        <v>50</v>
      </c>
      <c r="I302" s="34" t="s">
        <v>147</v>
      </c>
      <c r="J302" s="34" t="s">
        <v>307</v>
      </c>
      <c r="K302" s="34">
        <v>80</v>
      </c>
      <c r="L302" s="34">
        <v>13</v>
      </c>
      <c r="M302" s="71" t="s">
        <v>605</v>
      </c>
      <c r="N302" s="34">
        <v>13</v>
      </c>
      <c r="O302" s="34"/>
      <c r="P302" s="71" t="s">
        <v>606</v>
      </c>
      <c r="Q302" s="35"/>
    </row>
    <row r="303" spans="1:18" ht="15" customHeight="1" x14ac:dyDescent="0.15">
      <c r="A303" s="9">
        <f t="shared" ca="1" si="27"/>
        <v>20</v>
      </c>
      <c r="B303" s="9">
        <f t="shared" si="28"/>
        <v>0</v>
      </c>
      <c r="C303" s="12"/>
      <c r="D303" s="12"/>
      <c r="E303" s="79">
        <f t="shared" ca="1" si="29"/>
        <v>0.93509815086109638</v>
      </c>
      <c r="F303" s="10">
        <f t="shared" si="30"/>
        <v>1</v>
      </c>
      <c r="G303" s="10">
        <f t="shared" ca="1" si="31"/>
        <v>0.93509815086109638</v>
      </c>
      <c r="H303" s="10">
        <f t="shared" ca="1" si="26"/>
        <v>20</v>
      </c>
      <c r="I303" s="34" t="s">
        <v>147</v>
      </c>
      <c r="J303" s="34" t="s">
        <v>307</v>
      </c>
      <c r="K303" s="34">
        <v>80</v>
      </c>
      <c r="L303" s="34">
        <v>14</v>
      </c>
      <c r="M303" s="71" t="s">
        <v>607</v>
      </c>
      <c r="N303" s="34">
        <v>14</v>
      </c>
      <c r="O303" s="34"/>
      <c r="P303" s="71" t="s">
        <v>141</v>
      </c>
      <c r="Q303" s="35"/>
    </row>
    <row r="304" spans="1:18" ht="15" customHeight="1" x14ac:dyDescent="0.15">
      <c r="A304" s="9">
        <f t="shared" ca="1" si="27"/>
        <v>151</v>
      </c>
      <c r="B304" s="9">
        <f t="shared" si="28"/>
        <v>0</v>
      </c>
      <c r="C304" s="12"/>
      <c r="D304" s="12"/>
      <c r="E304" s="79">
        <f t="shared" ca="1" si="29"/>
        <v>0.48190943332836444</v>
      </c>
      <c r="F304" s="10">
        <f t="shared" si="30"/>
        <v>1</v>
      </c>
      <c r="G304" s="10">
        <f t="shared" ca="1" si="31"/>
        <v>0.48190943332836444</v>
      </c>
      <c r="H304" s="10">
        <f t="shared" ca="1" si="26"/>
        <v>151</v>
      </c>
      <c r="I304" s="34" t="s">
        <v>147</v>
      </c>
      <c r="J304" s="34" t="s">
        <v>307</v>
      </c>
      <c r="K304" s="34">
        <v>80</v>
      </c>
      <c r="L304" s="34">
        <v>15</v>
      </c>
      <c r="M304" s="71" t="s">
        <v>608</v>
      </c>
      <c r="N304" s="34">
        <v>15</v>
      </c>
      <c r="O304" s="34"/>
      <c r="P304" s="71" t="s">
        <v>459</v>
      </c>
      <c r="Q304" s="35"/>
    </row>
    <row r="305" spans="1:17" ht="15" customHeight="1" x14ac:dyDescent="0.15">
      <c r="A305" s="9">
        <f t="shared" ca="1" si="27"/>
        <v>129</v>
      </c>
      <c r="B305" s="9">
        <f t="shared" si="28"/>
        <v>0</v>
      </c>
      <c r="C305" s="12"/>
      <c r="D305" s="12"/>
      <c r="E305" s="79">
        <f t="shared" ca="1" si="29"/>
        <v>0.54887717069062325</v>
      </c>
      <c r="F305" s="10">
        <f t="shared" si="30"/>
        <v>1</v>
      </c>
      <c r="G305" s="10">
        <f t="shared" ca="1" si="31"/>
        <v>0.54887717069062325</v>
      </c>
      <c r="H305" s="10">
        <f t="shared" ca="1" si="26"/>
        <v>129</v>
      </c>
      <c r="I305" s="34" t="s">
        <v>147</v>
      </c>
      <c r="J305" s="34" t="s">
        <v>307</v>
      </c>
      <c r="K305" s="34">
        <v>80</v>
      </c>
      <c r="L305" s="34">
        <v>16</v>
      </c>
      <c r="M305" s="71" t="s">
        <v>609</v>
      </c>
      <c r="N305" s="34">
        <v>16</v>
      </c>
      <c r="O305" s="34"/>
      <c r="P305" s="71" t="s">
        <v>610</v>
      </c>
      <c r="Q305" s="35"/>
    </row>
    <row r="306" spans="1:17" ht="15" customHeight="1" x14ac:dyDescent="0.15">
      <c r="A306" s="9">
        <f t="shared" ca="1" si="27"/>
        <v>137</v>
      </c>
      <c r="B306" s="9">
        <f t="shared" si="28"/>
        <v>0</v>
      </c>
      <c r="C306" s="12"/>
      <c r="D306" s="12"/>
      <c r="E306" s="79">
        <f t="shared" ca="1" si="29"/>
        <v>0.51659784796157426</v>
      </c>
      <c r="F306" s="10">
        <f t="shared" si="30"/>
        <v>1</v>
      </c>
      <c r="G306" s="10">
        <f t="shared" ca="1" si="31"/>
        <v>0.51659784796157426</v>
      </c>
      <c r="H306" s="10">
        <f t="shared" ca="1" si="26"/>
        <v>137</v>
      </c>
      <c r="I306" s="34" t="s">
        <v>147</v>
      </c>
      <c r="J306" s="34" t="s">
        <v>307</v>
      </c>
      <c r="K306" s="34">
        <v>80</v>
      </c>
      <c r="L306" s="34">
        <v>17</v>
      </c>
      <c r="M306" s="71" t="s">
        <v>611</v>
      </c>
      <c r="N306" s="34">
        <v>17</v>
      </c>
      <c r="O306" s="34"/>
      <c r="P306" s="71" t="s">
        <v>202</v>
      </c>
      <c r="Q306" s="35"/>
    </row>
    <row r="307" spans="1:17" ht="15" customHeight="1" x14ac:dyDescent="0.15">
      <c r="A307" s="9">
        <f t="shared" ca="1" si="27"/>
        <v>138</v>
      </c>
      <c r="B307" s="9">
        <f t="shared" si="28"/>
        <v>0</v>
      </c>
      <c r="C307" s="12"/>
      <c r="D307" s="12"/>
      <c r="E307" s="79">
        <f t="shared" ca="1" si="29"/>
        <v>0.51620811689265489</v>
      </c>
      <c r="F307" s="10">
        <f t="shared" si="30"/>
        <v>1</v>
      </c>
      <c r="G307" s="10">
        <f t="shared" ca="1" si="31"/>
        <v>0.51620811689265489</v>
      </c>
      <c r="H307" s="10">
        <f t="shared" ca="1" si="26"/>
        <v>138</v>
      </c>
      <c r="I307" s="34" t="s">
        <v>147</v>
      </c>
      <c r="J307" s="34" t="s">
        <v>307</v>
      </c>
      <c r="K307" s="34">
        <v>80</v>
      </c>
      <c r="L307" s="34">
        <v>18</v>
      </c>
      <c r="M307" s="71" t="s">
        <v>612</v>
      </c>
      <c r="N307" s="34">
        <v>18</v>
      </c>
      <c r="O307" s="34"/>
      <c r="P307" s="71" t="s">
        <v>208</v>
      </c>
      <c r="Q307" s="35"/>
    </row>
    <row r="308" spans="1:17" ht="15" customHeight="1" x14ac:dyDescent="0.15">
      <c r="A308" s="9">
        <f t="shared" ca="1" si="27"/>
        <v>108</v>
      </c>
      <c r="B308" s="9">
        <f t="shared" si="28"/>
        <v>0</v>
      </c>
      <c r="C308" s="12"/>
      <c r="D308" s="12"/>
      <c r="E308" s="79">
        <f t="shared" ca="1" si="29"/>
        <v>0.63287053134786653</v>
      </c>
      <c r="F308" s="10">
        <f t="shared" si="30"/>
        <v>1</v>
      </c>
      <c r="G308" s="10">
        <f t="shared" ca="1" si="31"/>
        <v>0.63287053134786653</v>
      </c>
      <c r="H308" s="10">
        <f t="shared" ca="1" si="26"/>
        <v>108</v>
      </c>
      <c r="I308" s="34" t="s">
        <v>147</v>
      </c>
      <c r="J308" s="34" t="s">
        <v>307</v>
      </c>
      <c r="K308" s="34">
        <v>80</v>
      </c>
      <c r="L308" s="34">
        <v>19</v>
      </c>
      <c r="M308" s="71" t="s">
        <v>636</v>
      </c>
      <c r="N308" s="34">
        <v>19</v>
      </c>
      <c r="O308" s="34"/>
      <c r="P308" s="71" t="s">
        <v>305</v>
      </c>
      <c r="Q308" s="35"/>
    </row>
    <row r="309" spans="1:17" ht="15" customHeight="1" x14ac:dyDescent="0.15">
      <c r="A309" s="9">
        <f t="shared" ca="1" si="27"/>
        <v>23</v>
      </c>
      <c r="B309" s="9">
        <f t="shared" si="28"/>
        <v>0</v>
      </c>
      <c r="C309" s="12"/>
      <c r="D309" s="12"/>
      <c r="E309" s="79">
        <f t="shared" ca="1" si="29"/>
        <v>0.92078154419727809</v>
      </c>
      <c r="F309" s="10">
        <f t="shared" si="30"/>
        <v>1</v>
      </c>
      <c r="G309" s="10">
        <f t="shared" ca="1" si="31"/>
        <v>0.92078154419727809</v>
      </c>
      <c r="H309" s="10">
        <f t="shared" ca="1" si="26"/>
        <v>23</v>
      </c>
      <c r="I309" s="34" t="s">
        <v>147</v>
      </c>
      <c r="J309" s="34" t="s">
        <v>307</v>
      </c>
      <c r="K309" s="34">
        <v>80</v>
      </c>
      <c r="L309" s="34">
        <v>20</v>
      </c>
      <c r="M309" s="71" t="s">
        <v>613</v>
      </c>
      <c r="N309" s="34">
        <v>20</v>
      </c>
      <c r="O309" s="34"/>
      <c r="P309" s="71" t="s">
        <v>130</v>
      </c>
      <c r="Q309" s="35"/>
    </row>
    <row r="310" spans="1:17" ht="15" customHeight="1" x14ac:dyDescent="0.15">
      <c r="A310" s="9">
        <f t="shared" ca="1" si="27"/>
        <v>29</v>
      </c>
      <c r="B310" s="9">
        <f t="shared" si="28"/>
        <v>0</v>
      </c>
      <c r="C310" s="12"/>
      <c r="D310" s="12"/>
      <c r="E310" s="79">
        <f t="shared" ca="1" si="29"/>
        <v>0.90222933852807286</v>
      </c>
      <c r="F310" s="10">
        <f t="shared" si="30"/>
        <v>1</v>
      </c>
      <c r="G310" s="10">
        <f t="shared" ca="1" si="31"/>
        <v>0.90222933852807286</v>
      </c>
      <c r="H310" s="10">
        <f t="shared" ca="1" si="26"/>
        <v>29</v>
      </c>
      <c r="I310" s="34" t="s">
        <v>147</v>
      </c>
      <c r="J310" s="34" t="s">
        <v>307</v>
      </c>
      <c r="K310" s="34">
        <v>80</v>
      </c>
      <c r="L310" s="34">
        <v>21</v>
      </c>
      <c r="M310" s="71" t="s">
        <v>216</v>
      </c>
      <c r="N310" s="34">
        <v>21</v>
      </c>
      <c r="O310" s="34"/>
      <c r="P310" s="71" t="s">
        <v>129</v>
      </c>
      <c r="Q310" s="35"/>
    </row>
    <row r="311" spans="1:17" ht="15" customHeight="1" x14ac:dyDescent="0.15">
      <c r="A311" s="9">
        <f t="shared" ca="1" si="27"/>
        <v>85</v>
      </c>
      <c r="B311" s="9">
        <f t="shared" si="28"/>
        <v>0</v>
      </c>
      <c r="C311" s="12"/>
      <c r="D311" s="12"/>
      <c r="E311" s="79">
        <f t="shared" ca="1" si="29"/>
        <v>0.70876351358593659</v>
      </c>
      <c r="F311" s="10">
        <f t="shared" si="30"/>
        <v>1</v>
      </c>
      <c r="G311" s="10">
        <f t="shared" ca="1" si="31"/>
        <v>0.70876351358593659</v>
      </c>
      <c r="H311" s="10">
        <f t="shared" ca="1" si="26"/>
        <v>85</v>
      </c>
      <c r="I311" s="34" t="s">
        <v>147</v>
      </c>
      <c r="J311" s="34" t="s">
        <v>307</v>
      </c>
      <c r="K311" s="34">
        <v>80</v>
      </c>
      <c r="L311" s="34">
        <v>22</v>
      </c>
      <c r="M311" s="71" t="s">
        <v>217</v>
      </c>
      <c r="N311" s="34">
        <v>22</v>
      </c>
      <c r="O311" s="34"/>
      <c r="P311" s="71" t="s">
        <v>131</v>
      </c>
      <c r="Q311" s="35"/>
    </row>
    <row r="312" spans="1:17" ht="15" customHeight="1" x14ac:dyDescent="0.15">
      <c r="A312" s="9">
        <f t="shared" ca="1" si="27"/>
        <v>88</v>
      </c>
      <c r="B312" s="9">
        <f t="shared" si="28"/>
        <v>0</v>
      </c>
      <c r="C312" s="12"/>
      <c r="D312" s="12"/>
      <c r="E312" s="79">
        <f t="shared" ca="1" si="29"/>
        <v>0.7055490622398658</v>
      </c>
      <c r="F312" s="10">
        <f t="shared" si="30"/>
        <v>1</v>
      </c>
      <c r="G312" s="10">
        <f t="shared" ca="1" si="31"/>
        <v>0.7055490622398658</v>
      </c>
      <c r="H312" s="10">
        <f t="shared" ca="1" si="26"/>
        <v>88</v>
      </c>
      <c r="I312" s="34" t="s">
        <v>147</v>
      </c>
      <c r="J312" s="34" t="s">
        <v>307</v>
      </c>
      <c r="K312" s="34">
        <v>80</v>
      </c>
      <c r="L312" s="34">
        <v>23</v>
      </c>
      <c r="M312" s="71" t="s">
        <v>614</v>
      </c>
      <c r="N312" s="34">
        <v>23</v>
      </c>
      <c r="O312" s="34"/>
      <c r="P312" s="71" t="s">
        <v>175</v>
      </c>
      <c r="Q312" s="35"/>
    </row>
    <row r="313" spans="1:17" ht="15" customHeight="1" x14ac:dyDescent="0.15">
      <c r="A313" s="9">
        <f t="shared" ca="1" si="27"/>
        <v>256</v>
      </c>
      <c r="B313" s="9">
        <f t="shared" si="28"/>
        <v>0</v>
      </c>
      <c r="C313" s="12"/>
      <c r="D313" s="12"/>
      <c r="E313" s="79">
        <f t="shared" ca="1" si="29"/>
        <v>0.16824836109614205</v>
      </c>
      <c r="F313" s="10">
        <f t="shared" si="30"/>
        <v>1</v>
      </c>
      <c r="G313" s="10">
        <f t="shared" ca="1" si="31"/>
        <v>0.16824836109614205</v>
      </c>
      <c r="H313" s="10">
        <f t="shared" ca="1" si="26"/>
        <v>256</v>
      </c>
      <c r="I313" s="34" t="s">
        <v>147</v>
      </c>
      <c r="J313" s="34" t="s">
        <v>307</v>
      </c>
      <c r="K313" s="34">
        <v>80</v>
      </c>
      <c r="L313" s="34">
        <v>24</v>
      </c>
      <c r="M313" s="71" t="s">
        <v>615</v>
      </c>
      <c r="N313" s="34">
        <v>24</v>
      </c>
      <c r="O313" s="34"/>
      <c r="P313" s="71" t="s">
        <v>220</v>
      </c>
      <c r="Q313" s="35"/>
    </row>
    <row r="314" spans="1:17" ht="15" customHeight="1" x14ac:dyDescent="0.15">
      <c r="A314" s="9">
        <f t="shared" ca="1" si="27"/>
        <v>269</v>
      </c>
      <c r="B314" s="9">
        <f t="shared" si="28"/>
        <v>0</v>
      </c>
      <c r="C314" s="12"/>
      <c r="D314" s="12"/>
      <c r="E314" s="79">
        <f t="shared" ca="1" si="29"/>
        <v>0.11683782767708173</v>
      </c>
      <c r="F314" s="10">
        <f t="shared" si="30"/>
        <v>1</v>
      </c>
      <c r="G314" s="10">
        <f t="shared" ca="1" si="31"/>
        <v>0.11683782767708173</v>
      </c>
      <c r="H314" s="10">
        <f t="shared" ca="1" si="26"/>
        <v>269</v>
      </c>
      <c r="I314" s="34" t="s">
        <v>147</v>
      </c>
      <c r="J314" s="34" t="s">
        <v>307</v>
      </c>
      <c r="K314" s="34">
        <v>80</v>
      </c>
      <c r="L314" s="34">
        <v>25</v>
      </c>
      <c r="M314" s="71" t="s">
        <v>616</v>
      </c>
      <c r="N314" s="34">
        <v>25</v>
      </c>
      <c r="O314" s="34"/>
      <c r="P314" s="71" t="s">
        <v>145</v>
      </c>
      <c r="Q314" s="35"/>
    </row>
    <row r="315" spans="1:17" ht="15" customHeight="1" x14ac:dyDescent="0.15">
      <c r="A315" s="9">
        <f t="shared" ca="1" si="27"/>
        <v>31</v>
      </c>
      <c r="B315" s="9">
        <f t="shared" si="28"/>
        <v>0</v>
      </c>
      <c r="C315" s="12"/>
      <c r="D315" s="12"/>
      <c r="E315" s="79">
        <f t="shared" ca="1" si="29"/>
        <v>0.88923018689387212</v>
      </c>
      <c r="F315" s="10">
        <f t="shared" si="30"/>
        <v>1</v>
      </c>
      <c r="G315" s="10">
        <f t="shared" ca="1" si="31"/>
        <v>0.88923018689387212</v>
      </c>
      <c r="H315" s="10">
        <f t="shared" ca="1" si="26"/>
        <v>31</v>
      </c>
      <c r="I315" s="34" t="s">
        <v>147</v>
      </c>
      <c r="J315" s="34" t="s">
        <v>307</v>
      </c>
      <c r="K315" s="34">
        <v>80</v>
      </c>
      <c r="L315" s="34">
        <v>26</v>
      </c>
      <c r="M315" s="71" t="s">
        <v>617</v>
      </c>
      <c r="N315" s="34">
        <v>26</v>
      </c>
      <c r="O315" s="34"/>
      <c r="P315" s="71" t="s">
        <v>580</v>
      </c>
      <c r="Q315" s="35"/>
    </row>
    <row r="316" spans="1:17" ht="15" customHeight="1" x14ac:dyDescent="0.15">
      <c r="A316" s="9">
        <f t="shared" ca="1" si="27"/>
        <v>1</v>
      </c>
      <c r="B316" s="9">
        <f t="shared" si="28"/>
        <v>0</v>
      </c>
      <c r="C316" s="12"/>
      <c r="D316" s="12"/>
      <c r="E316" s="79">
        <f t="shared" ca="1" si="29"/>
        <v>0.99301015966628337</v>
      </c>
      <c r="F316" s="10">
        <f t="shared" si="30"/>
        <v>1</v>
      </c>
      <c r="G316" s="10">
        <f t="shared" ca="1" si="31"/>
        <v>0.99301015966628337</v>
      </c>
      <c r="H316" s="10">
        <f t="shared" ca="1" si="26"/>
        <v>1</v>
      </c>
      <c r="I316" s="34" t="s">
        <v>147</v>
      </c>
      <c r="J316" s="34" t="s">
        <v>307</v>
      </c>
      <c r="K316" s="34">
        <v>80</v>
      </c>
      <c r="L316" s="34">
        <v>27</v>
      </c>
      <c r="M316" s="71" t="s">
        <v>637</v>
      </c>
      <c r="N316" s="34">
        <v>27</v>
      </c>
      <c r="O316" s="34"/>
      <c r="P316" s="71" t="s">
        <v>618</v>
      </c>
      <c r="Q316" s="35"/>
    </row>
    <row r="317" spans="1:17" ht="15" customHeight="1" x14ac:dyDescent="0.15">
      <c r="A317" s="9">
        <f t="shared" ca="1" si="27"/>
        <v>291</v>
      </c>
      <c r="B317" s="9">
        <f t="shared" si="28"/>
        <v>0</v>
      </c>
      <c r="C317" s="12"/>
      <c r="D317" s="12"/>
      <c r="E317" s="79">
        <f t="shared" ca="1" si="29"/>
        <v>4.4834543147664219E-2</v>
      </c>
      <c r="F317" s="10">
        <f t="shared" si="30"/>
        <v>1</v>
      </c>
      <c r="G317" s="10">
        <f t="shared" ca="1" si="31"/>
        <v>4.4834543147664219E-2</v>
      </c>
      <c r="H317" s="10">
        <f t="shared" ca="1" si="26"/>
        <v>291</v>
      </c>
      <c r="I317" s="34" t="s">
        <v>147</v>
      </c>
      <c r="J317" s="34" t="s">
        <v>307</v>
      </c>
      <c r="K317" s="34">
        <v>80</v>
      </c>
      <c r="L317" s="34">
        <v>28</v>
      </c>
      <c r="M317" s="71" t="s">
        <v>619</v>
      </c>
      <c r="N317" s="34">
        <v>28</v>
      </c>
      <c r="O317" s="34"/>
      <c r="P317" s="71" t="s">
        <v>638</v>
      </c>
      <c r="Q317" s="35"/>
    </row>
    <row r="318" spans="1:17" ht="15" customHeight="1" x14ac:dyDescent="0.15">
      <c r="A318" s="9">
        <f t="shared" ca="1" si="27"/>
        <v>198</v>
      </c>
      <c r="B318" s="9">
        <f t="shared" si="28"/>
        <v>0</v>
      </c>
      <c r="C318" s="12"/>
      <c r="D318" s="12"/>
      <c r="E318" s="79">
        <f t="shared" ca="1" si="29"/>
        <v>0.33784796826091945</v>
      </c>
      <c r="F318" s="10">
        <f t="shared" si="30"/>
        <v>1</v>
      </c>
      <c r="G318" s="10">
        <f t="shared" ca="1" si="31"/>
        <v>0.33784796826091945</v>
      </c>
      <c r="H318" s="10">
        <f t="shared" ca="1" si="26"/>
        <v>198</v>
      </c>
      <c r="I318" s="34" t="s">
        <v>147</v>
      </c>
      <c r="J318" s="34" t="s">
        <v>307</v>
      </c>
      <c r="K318" s="34">
        <v>80</v>
      </c>
      <c r="L318" s="34">
        <v>29</v>
      </c>
      <c r="M318" s="71" t="s">
        <v>620</v>
      </c>
      <c r="N318" s="34">
        <v>29</v>
      </c>
      <c r="O318" s="34"/>
      <c r="P318" s="71" t="s">
        <v>115</v>
      </c>
      <c r="Q318" s="35"/>
    </row>
    <row r="319" spans="1:17" ht="15" customHeight="1" x14ac:dyDescent="0.15">
      <c r="A319" s="9">
        <f t="shared" ca="1" si="27"/>
        <v>178</v>
      </c>
      <c r="B319" s="9">
        <f t="shared" si="28"/>
        <v>0</v>
      </c>
      <c r="C319" s="12"/>
      <c r="D319" s="12"/>
      <c r="E319" s="79">
        <f t="shared" ca="1" si="29"/>
        <v>0.41609570777900073</v>
      </c>
      <c r="F319" s="10">
        <f t="shared" si="30"/>
        <v>1</v>
      </c>
      <c r="G319" s="10">
        <f t="shared" ca="1" si="31"/>
        <v>0.41609570777900073</v>
      </c>
      <c r="H319" s="10">
        <f t="shared" ca="1" si="26"/>
        <v>178</v>
      </c>
      <c r="I319" s="34" t="s">
        <v>147</v>
      </c>
      <c r="J319" s="34" t="s">
        <v>307</v>
      </c>
      <c r="K319" s="34">
        <v>80</v>
      </c>
      <c r="L319" s="34">
        <v>30</v>
      </c>
      <c r="M319" s="71" t="s">
        <v>621</v>
      </c>
      <c r="N319" s="34">
        <v>30</v>
      </c>
      <c r="O319" s="34"/>
      <c r="P319" s="71" t="s">
        <v>140</v>
      </c>
      <c r="Q319" s="35"/>
    </row>
    <row r="320" spans="1:17" ht="15" customHeight="1" x14ac:dyDescent="0.15">
      <c r="C320" s="88"/>
    </row>
    <row r="321" spans="3:3" ht="15" customHeight="1" x14ac:dyDescent="0.15">
      <c r="C321" s="88"/>
    </row>
    <row r="322" spans="3:3" ht="15" customHeight="1" x14ac:dyDescent="0.15">
      <c r="C322" s="88"/>
    </row>
    <row r="323" spans="3:3" ht="15" customHeight="1" x14ac:dyDescent="0.15">
      <c r="C323" s="88"/>
    </row>
    <row r="324" spans="3:3" ht="15" customHeight="1" x14ac:dyDescent="0.15">
      <c r="C324" s="88"/>
    </row>
    <row r="325" spans="3:3" ht="15" customHeight="1" x14ac:dyDescent="0.15">
      <c r="C325" s="88"/>
    </row>
    <row r="326" spans="3:3" ht="15" customHeight="1" x14ac:dyDescent="0.15">
      <c r="C326" s="88"/>
    </row>
    <row r="327" spans="3:3" ht="15" customHeight="1" x14ac:dyDescent="0.15">
      <c r="C327" s="88"/>
    </row>
    <row r="328" spans="3:3" ht="15" customHeight="1" x14ac:dyDescent="0.15">
      <c r="C328" s="88"/>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F16" sqref="F16:G16"/>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1" t="s">
        <v>6</v>
      </c>
      <c r="D2" s="112"/>
      <c r="E2" s="112"/>
      <c r="F2" s="112"/>
      <c r="G2" s="112"/>
      <c r="H2" s="112"/>
      <c r="I2" s="112"/>
      <c r="J2" s="112"/>
      <c r="K2" s="112"/>
      <c r="L2" s="112"/>
      <c r="M2" s="112"/>
      <c r="N2" s="112"/>
      <c r="O2" s="112"/>
      <c r="P2" s="112"/>
    </row>
    <row r="3" spans="1:16" x14ac:dyDescent="0.15">
      <c r="B3" s="3"/>
      <c r="C3" s="113" t="s">
        <v>38</v>
      </c>
      <c r="D3" s="113"/>
      <c r="E3" s="113"/>
      <c r="F3" s="113"/>
      <c r="G3" s="113"/>
      <c r="H3" s="113"/>
      <c r="I3" s="113"/>
      <c r="J3" s="113"/>
      <c r="K3" s="113"/>
      <c r="L3" s="113"/>
      <c r="M3" s="113"/>
      <c r="N3" s="113"/>
      <c r="O3" s="113"/>
      <c r="P3" s="113"/>
    </row>
    <row r="4" spans="1:16" ht="19.5" customHeight="1" x14ac:dyDescent="0.15">
      <c r="B4" s="3"/>
      <c r="C4" s="33"/>
      <c r="D4" s="33"/>
      <c r="E4" s="33"/>
      <c r="F4" s="100" t="s">
        <v>639</v>
      </c>
      <c r="G4" s="99" t="s">
        <v>640</v>
      </c>
      <c r="H4" s="33"/>
      <c r="I4" s="33"/>
      <c r="J4" s="33"/>
      <c r="K4" s="33"/>
      <c r="L4" s="33"/>
      <c r="M4" s="33"/>
      <c r="N4" s="33"/>
      <c r="O4" s="33"/>
      <c r="P4" s="33"/>
    </row>
    <row r="5" spans="1:16" ht="21" customHeight="1" x14ac:dyDescent="0.15">
      <c r="A5" s="64" t="s">
        <v>32</v>
      </c>
      <c r="C5" s="54" t="s">
        <v>13</v>
      </c>
      <c r="D5" s="114" t="s">
        <v>36</v>
      </c>
      <c r="E5" s="117" t="s">
        <v>22</v>
      </c>
      <c r="F5" s="118"/>
      <c r="G5" s="119"/>
    </row>
    <row r="6" spans="1:16" ht="21" customHeight="1" x14ac:dyDescent="0.15">
      <c r="A6" s="64" t="s">
        <v>33</v>
      </c>
      <c r="B6" s="25"/>
      <c r="C6" s="44">
        <v>1</v>
      </c>
      <c r="D6" s="115"/>
      <c r="E6" s="120" t="s">
        <v>19</v>
      </c>
      <c r="F6" s="121"/>
      <c r="G6" s="122"/>
    </row>
    <row r="7" spans="1:16" ht="21" customHeight="1" x14ac:dyDescent="0.15">
      <c r="C7" s="32" t="s">
        <v>14</v>
      </c>
      <c r="D7" s="116"/>
      <c r="E7" s="123"/>
      <c r="F7" s="124"/>
      <c r="G7" s="125"/>
    </row>
    <row r="8" spans="1:16" ht="20.25" customHeight="1" x14ac:dyDescent="0.15">
      <c r="B8" s="52"/>
      <c r="C8" s="53"/>
      <c r="D8" s="31"/>
      <c r="E8" s="31"/>
      <c r="F8" s="126"/>
      <c r="G8" s="126"/>
    </row>
    <row r="9" spans="1:16" ht="26.25" customHeight="1" x14ac:dyDescent="0.15">
      <c r="B9" s="25"/>
      <c r="C9" s="29"/>
      <c r="D9" s="36" t="s">
        <v>15</v>
      </c>
      <c r="E9" s="127" t="s">
        <v>21</v>
      </c>
      <c r="F9" s="128"/>
      <c r="G9" s="129"/>
    </row>
    <row r="10" spans="1:16" ht="47.25" customHeight="1" x14ac:dyDescent="0.15">
      <c r="B10" s="66">
        <f t="shared" ref="B10:B14" si="0">$C$6*1000+C10</f>
        <v>1001</v>
      </c>
      <c r="C10" s="28">
        <v>1</v>
      </c>
      <c r="D10" s="73" t="str">
        <f>IF($B$2=0,VLOOKUP(B10,選択シート!$B:$P,12,FALSE), VLOOKUP(B10,選択シート!$A:$P, 13,FALSE))</f>
        <v>六大陸のうち，ユーラシア大陸の次の大きな大陸。</v>
      </c>
      <c r="E10" s="37">
        <f>IF($B$2=0,VLOOKUP(B10,選択シート!$B:$Q,14,FALSE), VLOOKUP(B10,選択シート!$A:$Q, 15,FALSE))</f>
        <v>0</v>
      </c>
      <c r="F10" s="37"/>
      <c r="G10" s="81" t="str">
        <f>IF($B$2=0,VLOOKUP(B10,選択シート!$B:$Q,16,FALSE), VLOOKUP(B10,選択シート!$A:$Q, 17,FALSE))</f>
        <v>大陸</v>
      </c>
    </row>
    <row r="11" spans="1:16" ht="47.25" customHeight="1" x14ac:dyDescent="0.15">
      <c r="B11" s="66">
        <f t="shared" si="0"/>
        <v>1002</v>
      </c>
      <c r="C11" s="5">
        <v>2</v>
      </c>
      <c r="D11" s="73" t="str">
        <f>IF($B$2=0,VLOOKUP(B11,選択シート!$B:$P,12,FALSE), VLOOKUP(B11,選択シート!$A:$P, 13,FALSE))</f>
        <v>六大陸のうち，最も面積が大きい大陸。</v>
      </c>
      <c r="E11" s="38">
        <f>IF($B$2=0,VLOOKUP(B11,選択シート!$B:$Q,14,FALSE), VLOOKUP(B11,選択シート!$A:$Q, 15,FALSE))</f>
        <v>0</v>
      </c>
      <c r="F11" s="37"/>
      <c r="G11" s="81" t="str">
        <f>IF($B$2=0,VLOOKUP(B11,選択シート!$B:$Q,16,FALSE), VLOOKUP(B11,選択シート!$A:$Q, 17,FALSE))</f>
        <v>大陸</v>
      </c>
    </row>
    <row r="12" spans="1:16" ht="47.25" customHeight="1" x14ac:dyDescent="0.15">
      <c r="B12" s="66">
        <f t="shared" si="0"/>
        <v>1003</v>
      </c>
      <c r="C12" s="5">
        <v>3</v>
      </c>
      <c r="D12" s="73" t="str">
        <f>IF($B$2=0,VLOOKUP(B12,選択シート!$B:$P,12,FALSE), VLOOKUP(B12,選択シート!$A:$P, 13,FALSE))</f>
        <v>六大陸のうち，最も面積が小さい大陸。</v>
      </c>
      <c r="E12" s="38">
        <f>IF($B$2=0,VLOOKUP(B12,選択シート!$B:$Q,14,FALSE), VLOOKUP(B12,選択シート!$A:$Q, 15,FALSE))</f>
        <v>0</v>
      </c>
      <c r="F12" s="37"/>
      <c r="G12" s="81" t="str">
        <f>IF($B$2=0,VLOOKUP(B12,選択シート!$B:$Q,16,FALSE), VLOOKUP(B12,選択シート!$A:$Q, 17,FALSE))</f>
        <v>大陸</v>
      </c>
    </row>
    <row r="13" spans="1:16" ht="47.25" customHeight="1" x14ac:dyDescent="0.15">
      <c r="B13" s="66">
        <f t="shared" si="0"/>
        <v>1004</v>
      </c>
      <c r="C13" s="5">
        <v>4</v>
      </c>
      <c r="D13" s="73" t="str">
        <f>IF($B$2=0,VLOOKUP(B13,選択シート!$B:$P,12,FALSE), VLOOKUP(B13,選択シート!$A:$P, 13,FALSE))</f>
        <v>六大陸のうち，アメリカ合衆国の面積のほとんどをふくむ大陸。</v>
      </c>
      <c r="E13" s="38">
        <f>IF($B$2=0,VLOOKUP(B13,選択シート!$B:$Q,14,FALSE), VLOOKUP(B13,選択シート!$A:$Q, 15,FALSE))</f>
        <v>0</v>
      </c>
      <c r="F13" s="37"/>
      <c r="G13" s="81"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六大陸のうち，日本からみると地球の反対側あたりにある大陸。</v>
      </c>
      <c r="E14" s="38">
        <f>IF($B$2=0,VLOOKUP(B14,選択シート!$B:$Q,14,FALSE), VLOOKUP(B14,選択シート!$A:$Q, 15,FALSE))</f>
        <v>0</v>
      </c>
      <c r="F14" s="37"/>
      <c r="G14" s="81" t="str">
        <f>IF($B$2=0,VLOOKUP(B14,選択シート!$B:$Q,16,FALSE), VLOOKUP(B14,選択シート!$A:$Q, 17,FALSE))</f>
        <v>大陸</v>
      </c>
    </row>
    <row r="15" spans="1:16" ht="21.75" customHeight="1" x14ac:dyDescent="0.15">
      <c r="B15" s="65"/>
      <c r="C15" s="40"/>
      <c r="D15" s="41"/>
      <c r="E15" s="41"/>
      <c r="F15" s="40"/>
      <c r="G15" s="42"/>
    </row>
    <row r="16" spans="1:16" ht="19.5" customHeight="1" x14ac:dyDescent="0.15">
      <c r="B16" s="67"/>
      <c r="C16" s="43"/>
      <c r="D16" s="43"/>
      <c r="E16" s="43"/>
      <c r="F16" s="100" t="s">
        <v>639</v>
      </c>
      <c r="G16" s="99" t="s">
        <v>640</v>
      </c>
      <c r="H16" s="33"/>
      <c r="I16" s="33"/>
      <c r="J16" s="33"/>
      <c r="K16" s="33"/>
      <c r="L16" s="33"/>
      <c r="M16" s="33"/>
      <c r="N16" s="33"/>
      <c r="O16" s="33"/>
      <c r="P16" s="33"/>
    </row>
    <row r="17" spans="2:7" ht="21" customHeight="1" x14ac:dyDescent="0.15">
      <c r="B17" s="66"/>
      <c r="C17" s="55" t="s">
        <v>13</v>
      </c>
      <c r="D17" s="130" t="s">
        <v>34</v>
      </c>
      <c r="E17" s="46"/>
      <c r="F17" s="133"/>
      <c r="G17" s="134"/>
    </row>
    <row r="18" spans="2:7" ht="21" customHeight="1" x14ac:dyDescent="0.15">
      <c r="B18" s="68"/>
      <c r="C18" s="44">
        <f>C6</f>
        <v>1</v>
      </c>
      <c r="D18" s="131"/>
      <c r="E18" s="57"/>
      <c r="F18" s="135"/>
      <c r="G18" s="136"/>
    </row>
    <row r="19" spans="2:7" ht="21" customHeight="1" x14ac:dyDescent="0.15">
      <c r="B19" s="67"/>
      <c r="C19" s="45" t="s">
        <v>14</v>
      </c>
      <c r="D19" s="132"/>
      <c r="E19" s="58"/>
      <c r="F19" s="137"/>
      <c r="G19" s="138"/>
    </row>
    <row r="20" spans="2:7" ht="20.25" customHeight="1" x14ac:dyDescent="0.15">
      <c r="B20" s="69"/>
      <c r="C20" s="51"/>
      <c r="D20" s="46"/>
      <c r="E20" s="57"/>
      <c r="F20" s="139"/>
      <c r="G20" s="139"/>
    </row>
    <row r="21" spans="2:7" ht="26.25" customHeight="1" x14ac:dyDescent="0.15">
      <c r="B21" s="67"/>
      <c r="C21" s="47"/>
      <c r="D21" s="56" t="s">
        <v>15</v>
      </c>
      <c r="E21" s="108" t="s">
        <v>16</v>
      </c>
      <c r="F21" s="109"/>
      <c r="G21" s="110"/>
    </row>
    <row r="22" spans="2:7" ht="48" customHeight="1" x14ac:dyDescent="0.15">
      <c r="B22" s="66">
        <f t="shared" ref="B22:B26" si="1">$C$6*1000+C22</f>
        <v>1001</v>
      </c>
      <c r="C22" s="48">
        <v>1</v>
      </c>
      <c r="D22" s="74" t="str">
        <f>IF($B$2=0,VLOOKUP(B22,選択シート!$B:$P,12,FALSE), VLOOKUP(B22,選択シート!$A:$P, 13,FALSE))</f>
        <v>六大陸のうち，ユーラシア大陸の次の大きな大陸。</v>
      </c>
      <c r="E22" s="75">
        <f>IF($B$2=0,VLOOKUP(B22,選択シート!$B:$Q,14,FALSE), VLOOKUP(B22,選択シート!$A:$Q, 15,FALSE))</f>
        <v>0</v>
      </c>
      <c r="F22" s="76" t="str">
        <f>IF($B$2=0,VLOOKUP(B22,選択シート!$B:$Q,15,FALSE), VLOOKUP(B22,選択シート!$A:$Q, 16,FALSE))</f>
        <v>アフリカ</v>
      </c>
      <c r="G22" s="80" t="str">
        <f>IF($B$2=0,VLOOKUP(B22,選択シート!$B:$Q,16,FALSE), VLOOKUP(B22,選択シート!$A:$Q, 17,FALSE))</f>
        <v>大陸</v>
      </c>
    </row>
    <row r="23" spans="2:7" ht="48" customHeight="1" x14ac:dyDescent="0.15">
      <c r="B23" s="66">
        <f t="shared" si="1"/>
        <v>1002</v>
      </c>
      <c r="C23" s="49">
        <v>2</v>
      </c>
      <c r="D23" s="74" t="str">
        <f>IF($B$2=0,VLOOKUP(B23,選択シート!$B:$P,12,FALSE), VLOOKUP(B23,選択シート!$A:$P, 13,FALSE))</f>
        <v>六大陸のうち，最も面積が大きい大陸。</v>
      </c>
      <c r="E23" s="77">
        <f>IF($B$2=0,VLOOKUP(B23,選択シート!$B:$Q,14,FALSE), VLOOKUP(B23,選択シート!$A:$Q, 15,FALSE))</f>
        <v>0</v>
      </c>
      <c r="F23" s="76" t="str">
        <f>IF($B$2=0,VLOOKUP(B23,選択シート!$B:$Q,15,FALSE), VLOOKUP(B23,選択シート!$A:$Q, 16,FALSE))</f>
        <v>ユーラシア</v>
      </c>
      <c r="G23" s="80" t="str">
        <f>IF($B$2=0,VLOOKUP(B23,選択シート!$B:$Q,16,FALSE), VLOOKUP(B23,選択シート!$A:$Q, 17,FALSE))</f>
        <v>大陸</v>
      </c>
    </row>
    <row r="24" spans="2:7" ht="48" customHeight="1" x14ac:dyDescent="0.15">
      <c r="B24" s="66">
        <f t="shared" si="1"/>
        <v>1003</v>
      </c>
      <c r="C24" s="49">
        <v>3</v>
      </c>
      <c r="D24" s="74" t="str">
        <f>IF($B$2=0,VLOOKUP(B24,選択シート!$B:$P,12,FALSE), VLOOKUP(B24,選択シート!$A:$P, 13,FALSE))</f>
        <v>六大陸のうち，最も面積が小さい大陸。</v>
      </c>
      <c r="E24" s="77">
        <f>IF($B$2=0,VLOOKUP(B24,選択シート!$B:$Q,14,FALSE), VLOOKUP(B24,選択シート!$A:$Q, 15,FALSE))</f>
        <v>0</v>
      </c>
      <c r="F24" s="76" t="str">
        <f>IF($B$2=0,VLOOKUP(B24,選択シート!$B:$Q,15,FALSE), VLOOKUP(B24,選択シート!$A:$Q, 16,FALSE))</f>
        <v>オーストラリア</v>
      </c>
      <c r="G24" s="80" t="str">
        <f>IF($B$2=0,VLOOKUP(B24,選択シート!$B:$Q,16,FALSE), VLOOKUP(B24,選択シート!$A:$Q, 17,FALSE))</f>
        <v>大陸</v>
      </c>
    </row>
    <row r="25" spans="2:7" ht="48" customHeight="1" x14ac:dyDescent="0.15">
      <c r="B25" s="66">
        <f t="shared" si="1"/>
        <v>1004</v>
      </c>
      <c r="C25" s="49">
        <v>4</v>
      </c>
      <c r="D25" s="74" t="str">
        <f>IF($B$2=0,VLOOKUP(B25,選択シート!$B:$P,12,FALSE), VLOOKUP(B25,選択シート!$A:$P, 13,FALSE))</f>
        <v>六大陸のうち，アメリカ合衆国の面積のほとんどをふくむ大陸。</v>
      </c>
      <c r="E25" s="77">
        <f>IF($B$2=0,VLOOKUP(B25,選択シート!$B:$Q,14,FALSE), VLOOKUP(B25,選択シート!$A:$Q, 15,FALSE))</f>
        <v>0</v>
      </c>
      <c r="F25" s="76" t="str">
        <f>IF($B$2=0,VLOOKUP(B25,選択シート!$B:$Q,15,FALSE), VLOOKUP(B25,選択シート!$A:$Q, 16,FALSE))</f>
        <v>北アメリカ</v>
      </c>
      <c r="G25" s="80" t="str">
        <f>IF($B$2=0,VLOOKUP(B25,選択シート!$B:$Q,16,FALSE), VLOOKUP(B25,選択シート!$A:$Q, 17,FALSE))</f>
        <v>大陸</v>
      </c>
    </row>
    <row r="26" spans="2:7" ht="48" customHeight="1" x14ac:dyDescent="0.15">
      <c r="B26" s="66">
        <f t="shared" si="1"/>
        <v>1005</v>
      </c>
      <c r="C26" s="49">
        <v>5</v>
      </c>
      <c r="D26" s="74" t="str">
        <f>IF($B$2=0,VLOOKUP(B26,選択シート!$B:$P,12,FALSE), VLOOKUP(B26,選択シート!$A:$P, 13,FALSE))</f>
        <v>六大陸のうち，日本からみると地球の反対側あたりにある大陸。</v>
      </c>
      <c r="E26" s="77">
        <f>IF($B$2=0,VLOOKUP(B26,選択シート!$B:$Q,14,FALSE), VLOOKUP(B26,選択シート!$A:$Q, 15,FALSE))</f>
        <v>0</v>
      </c>
      <c r="F26" s="76" t="str">
        <f>IF($B$2=0,VLOOKUP(B26,選択シート!$B:$Q,15,FALSE), VLOOKUP(B26,選択シート!$A:$Q, 16,FALSE))</f>
        <v>南アメリカ</v>
      </c>
      <c r="G26" s="80" t="str">
        <f>IF($B$2=0,VLOOKUP(B26,選択シート!$B:$Q,16,FALSE), VLOOKUP(B26,選択シート!$A:$Q, 17,FALSE))</f>
        <v>大陸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F4" sqref="F4:G4"/>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20" customWidth="1"/>
    <col min="7" max="7" width="5.5" style="39" customWidth="1"/>
  </cols>
  <sheetData>
    <row r="1" spans="1:16" ht="14.25" thickBot="1" x14ac:dyDescent="0.2"/>
    <row r="2" spans="1:16" ht="14.25" thickBot="1" x14ac:dyDescent="0.2">
      <c r="B2" s="11"/>
      <c r="C2" s="111" t="s">
        <v>6</v>
      </c>
      <c r="D2" s="112"/>
      <c r="E2" s="112"/>
      <c r="F2" s="112"/>
      <c r="G2" s="112"/>
      <c r="H2" s="112"/>
      <c r="I2" s="112"/>
      <c r="J2" s="112"/>
      <c r="K2" s="112"/>
      <c r="L2" s="112"/>
      <c r="M2" s="112"/>
      <c r="N2" s="112"/>
      <c r="O2" s="112"/>
      <c r="P2" s="112"/>
    </row>
    <row r="3" spans="1:16" x14ac:dyDescent="0.15">
      <c r="B3" s="3"/>
      <c r="C3" s="113" t="s">
        <v>38</v>
      </c>
      <c r="D3" s="113"/>
      <c r="E3" s="113"/>
      <c r="F3" s="113"/>
      <c r="G3" s="113"/>
      <c r="H3" s="113"/>
      <c r="I3" s="113"/>
      <c r="J3" s="113"/>
      <c r="K3" s="113"/>
      <c r="L3" s="113"/>
      <c r="M3" s="113"/>
      <c r="N3" s="113"/>
      <c r="O3" s="113"/>
      <c r="P3" s="113"/>
    </row>
    <row r="4" spans="1:16" ht="19.5" customHeight="1" x14ac:dyDescent="0.15">
      <c r="B4" s="3"/>
      <c r="C4" s="30"/>
      <c r="D4" s="30"/>
      <c r="E4" s="33"/>
      <c r="F4" s="100" t="s">
        <v>639</v>
      </c>
      <c r="G4" s="99" t="s">
        <v>640</v>
      </c>
      <c r="H4" s="30"/>
      <c r="I4" s="30"/>
      <c r="J4" s="30"/>
      <c r="K4" s="30"/>
      <c r="L4" s="30"/>
      <c r="M4" s="30"/>
      <c r="N4" s="30"/>
      <c r="O4" s="30"/>
      <c r="P4" s="30"/>
    </row>
    <row r="5" spans="1:16" ht="21" customHeight="1" x14ac:dyDescent="0.15">
      <c r="A5" s="64" t="s">
        <v>32</v>
      </c>
      <c r="C5" s="54" t="s">
        <v>13</v>
      </c>
      <c r="D5" s="114" t="s">
        <v>37</v>
      </c>
      <c r="E5" s="117" t="s">
        <v>22</v>
      </c>
      <c r="F5" s="118"/>
      <c r="G5" s="119"/>
    </row>
    <row r="6" spans="1:16" ht="21" customHeight="1" x14ac:dyDescent="0.15">
      <c r="A6" s="64" t="s">
        <v>33</v>
      </c>
      <c r="B6" s="25"/>
      <c r="C6" s="27">
        <v>1</v>
      </c>
      <c r="D6" s="115"/>
      <c r="E6" s="120" t="s">
        <v>19</v>
      </c>
      <c r="F6" s="121"/>
      <c r="G6" s="122"/>
    </row>
    <row r="7" spans="1:16" ht="21" customHeight="1" x14ac:dyDescent="0.15">
      <c r="B7" s="25"/>
      <c r="C7" s="32" t="s">
        <v>14</v>
      </c>
      <c r="D7" s="116"/>
      <c r="E7" s="123"/>
      <c r="F7" s="124"/>
      <c r="G7" s="125"/>
    </row>
    <row r="8" spans="1:16" ht="20.25" customHeight="1" x14ac:dyDescent="0.15">
      <c r="B8" s="52"/>
      <c r="C8" s="53"/>
      <c r="D8" s="31"/>
      <c r="E8" s="31"/>
      <c r="F8" s="126"/>
      <c r="G8" s="126"/>
    </row>
    <row r="9" spans="1:16" ht="26.25" customHeight="1" x14ac:dyDescent="0.15">
      <c r="B9" s="25"/>
      <c r="C9" s="29"/>
      <c r="D9" s="36" t="s">
        <v>15</v>
      </c>
      <c r="E9" s="127" t="s">
        <v>21</v>
      </c>
      <c r="F9" s="128"/>
      <c r="G9" s="129"/>
    </row>
    <row r="10" spans="1:16" ht="47.25" customHeight="1" x14ac:dyDescent="0.15">
      <c r="B10" s="66">
        <f t="shared" ref="B10:B19" si="0">$C$6*1000+C10</f>
        <v>1001</v>
      </c>
      <c r="C10" s="28">
        <v>1</v>
      </c>
      <c r="D10" s="73" t="str">
        <f>IF($B$2=0,VLOOKUP(B10,選択シート!$B:$P,12,FALSE), VLOOKUP(B10,選択シート!$A:$P, 13,FALSE))</f>
        <v>六大陸のうち，ユーラシア大陸の次の大きな大陸。</v>
      </c>
      <c r="E10" s="37">
        <f>IF($B$2=0,VLOOKUP(B10,選択シート!$B:$Q,14,FALSE), VLOOKUP(B10,選択シート!$A:$Q, 15,FALSE))</f>
        <v>0</v>
      </c>
      <c r="F10" s="37"/>
      <c r="G10" s="81" t="str">
        <f>IF($B$2=0,VLOOKUP(B10,選択シート!$B:$Q,16,FALSE), VLOOKUP(B10,選択シート!$A:$Q, 17,FALSE))</f>
        <v>大陸</v>
      </c>
    </row>
    <row r="11" spans="1:16" ht="47.25" customHeight="1" x14ac:dyDescent="0.15">
      <c r="B11" s="66">
        <f t="shared" si="0"/>
        <v>1002</v>
      </c>
      <c r="C11" s="5">
        <v>2</v>
      </c>
      <c r="D11" s="73" t="str">
        <f>IF($B$2=0,VLOOKUP(B11,選択シート!$B:$P,12,FALSE), VLOOKUP(B11,選択シート!$A:$P, 13,FALSE))</f>
        <v>六大陸のうち，最も面積が大きい大陸。</v>
      </c>
      <c r="E11" s="38">
        <f>IF($B$2=0,VLOOKUP(B11,選択シート!$B:$Q,14,FALSE), VLOOKUP(B11,選択シート!$A:$Q, 15,FALSE))</f>
        <v>0</v>
      </c>
      <c r="F11" s="37"/>
      <c r="G11" s="81" t="str">
        <f>IF($B$2=0,VLOOKUP(B11,選択シート!$B:$Q,16,FALSE), VLOOKUP(B11,選択シート!$A:$Q, 17,FALSE))</f>
        <v>大陸</v>
      </c>
    </row>
    <row r="12" spans="1:16" ht="47.25" customHeight="1" x14ac:dyDescent="0.15">
      <c r="B12" s="66">
        <f t="shared" si="0"/>
        <v>1003</v>
      </c>
      <c r="C12" s="5">
        <v>3</v>
      </c>
      <c r="D12" s="73" t="str">
        <f>IF($B$2=0,VLOOKUP(B12,選択シート!$B:$P,12,FALSE), VLOOKUP(B12,選択シート!$A:$P, 13,FALSE))</f>
        <v>六大陸のうち，最も面積が小さい大陸。</v>
      </c>
      <c r="E12" s="38">
        <f>IF($B$2=0,VLOOKUP(B12,選択シート!$B:$Q,14,FALSE), VLOOKUP(B12,選択シート!$A:$Q, 15,FALSE))</f>
        <v>0</v>
      </c>
      <c r="F12" s="37"/>
      <c r="G12" s="81" t="str">
        <f>IF($B$2=0,VLOOKUP(B12,選択シート!$B:$Q,16,FALSE), VLOOKUP(B12,選択シート!$A:$Q, 17,FALSE))</f>
        <v>大陸</v>
      </c>
    </row>
    <row r="13" spans="1:16" ht="47.25" customHeight="1" x14ac:dyDescent="0.15">
      <c r="B13" s="66">
        <f t="shared" si="0"/>
        <v>1004</v>
      </c>
      <c r="C13" s="5">
        <v>4</v>
      </c>
      <c r="D13" s="73" t="str">
        <f>IF($B$2=0,VLOOKUP(B13,選択シート!$B:$P,12,FALSE), VLOOKUP(B13,選択シート!$A:$P, 13,FALSE))</f>
        <v>六大陸のうち，アメリカ合衆国の面積のほとんどをふくむ大陸。</v>
      </c>
      <c r="E13" s="38">
        <f>IF($B$2=0,VLOOKUP(B13,選択シート!$B:$Q,14,FALSE), VLOOKUP(B13,選択シート!$A:$Q, 15,FALSE))</f>
        <v>0</v>
      </c>
      <c r="F13" s="37"/>
      <c r="G13" s="81"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六大陸のうち，日本からみると地球の反対側あたりにある大陸。</v>
      </c>
      <c r="E14" s="38">
        <f>IF($B$2=0,VLOOKUP(B14,選択シート!$B:$Q,14,FALSE), VLOOKUP(B14,選択シート!$A:$Q, 15,FALSE))</f>
        <v>0</v>
      </c>
      <c r="F14" s="37"/>
      <c r="G14" s="81" t="str">
        <f>IF($B$2=0,VLOOKUP(B14,選択シート!$B:$Q,16,FALSE), VLOOKUP(B14,選択シート!$A:$Q, 17,FALSE))</f>
        <v>大陸</v>
      </c>
    </row>
    <row r="15" spans="1:16" ht="47.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1" t="e">
        <f>IF($B$2=0,VLOOKUP(B15,選択シート!$B:$Q,16,FALSE), VLOOKUP(B15,選択シート!$A:$Q, 17,FALSE))</f>
        <v>#N/A</v>
      </c>
    </row>
    <row r="16" spans="1:16" ht="47.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1" t="e">
        <f>IF($B$2=0,VLOOKUP(B16,選択シート!$B:$Q,16,FALSE), VLOOKUP(B16,選択シート!$A:$Q, 17,FALSE))</f>
        <v>#N/A</v>
      </c>
    </row>
    <row r="17" spans="2:16" ht="47.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1" t="e">
        <f>IF($B$2=0,VLOOKUP(B17,選択シート!$B:$Q,16,FALSE), VLOOKUP(B17,選択シート!$A:$Q, 17,FALSE))</f>
        <v>#N/A</v>
      </c>
    </row>
    <row r="18" spans="2:16" ht="47.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1" t="e">
        <f>IF($B$2=0,VLOOKUP(B18,選択シート!$B:$Q,16,FALSE), VLOOKUP(B18,選択シート!$A:$Q, 17,FALSE))</f>
        <v>#N/A</v>
      </c>
    </row>
    <row r="19" spans="2:16" ht="47.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50" t="e">
        <f>IF($B$2=0,VLOOKUP(B19,選択シート!$B:$Q,16,FALSE), VLOOKUP(B19,選択シート!$A:$Q, 17,FALSE))</f>
        <v>#N/A</v>
      </c>
    </row>
    <row r="20" spans="2:16" ht="21.75" customHeight="1" x14ac:dyDescent="0.15">
      <c r="B20" s="65"/>
      <c r="C20" s="40"/>
      <c r="D20" s="41"/>
      <c r="E20" s="41"/>
      <c r="F20" s="40"/>
      <c r="G20" s="42"/>
    </row>
    <row r="21" spans="2:16" ht="19.5" customHeight="1" x14ac:dyDescent="0.15">
      <c r="B21" s="67"/>
      <c r="C21" s="43"/>
      <c r="D21" s="43"/>
      <c r="E21" s="43"/>
      <c r="F21" s="100" t="s">
        <v>639</v>
      </c>
      <c r="G21" s="99" t="s">
        <v>640</v>
      </c>
      <c r="H21" s="33"/>
      <c r="I21" s="33"/>
      <c r="J21" s="33"/>
      <c r="K21" s="33"/>
      <c r="L21" s="33"/>
      <c r="M21" s="33"/>
      <c r="N21" s="33"/>
      <c r="O21" s="33"/>
      <c r="P21" s="33"/>
    </row>
    <row r="22" spans="2:16" ht="21" customHeight="1" x14ac:dyDescent="0.15">
      <c r="B22" s="66"/>
      <c r="C22" s="55" t="s">
        <v>13</v>
      </c>
      <c r="D22" s="140" t="s">
        <v>35</v>
      </c>
      <c r="E22" s="46"/>
      <c r="F22" s="133"/>
      <c r="G22" s="134"/>
    </row>
    <row r="23" spans="2:16" ht="21" customHeight="1" x14ac:dyDescent="0.15">
      <c r="B23" s="68"/>
      <c r="C23" s="44">
        <f>C6</f>
        <v>1</v>
      </c>
      <c r="D23" s="131"/>
      <c r="E23" s="57"/>
      <c r="F23" s="135"/>
      <c r="G23" s="136"/>
    </row>
    <row r="24" spans="2:16" ht="21" customHeight="1" x14ac:dyDescent="0.15">
      <c r="B24" s="67"/>
      <c r="C24" s="45" t="s">
        <v>14</v>
      </c>
      <c r="D24" s="132"/>
      <c r="E24" s="58"/>
      <c r="F24" s="137"/>
      <c r="G24" s="138"/>
    </row>
    <row r="25" spans="2:16" ht="20.25" customHeight="1" x14ac:dyDescent="0.15">
      <c r="B25" s="69"/>
      <c r="C25" s="51"/>
      <c r="D25" s="46"/>
      <c r="E25" s="57"/>
      <c r="F25" s="139"/>
      <c r="G25" s="139"/>
    </row>
    <row r="26" spans="2:16" ht="26.25" customHeight="1" x14ac:dyDescent="0.15">
      <c r="B26" s="67"/>
      <c r="C26" s="47"/>
      <c r="D26" s="56" t="s">
        <v>15</v>
      </c>
      <c r="E26" s="108" t="s">
        <v>16</v>
      </c>
      <c r="F26" s="109"/>
      <c r="G26" s="110"/>
    </row>
    <row r="27" spans="2:16" ht="48" customHeight="1" x14ac:dyDescent="0.15">
      <c r="B27" s="66">
        <f t="shared" ref="B27:B36" si="1">$C$6*1000+C27</f>
        <v>1001</v>
      </c>
      <c r="C27" s="48">
        <v>1</v>
      </c>
      <c r="D27" s="74" t="str">
        <f>IF($B$2=0,VLOOKUP(B27,選択シート!$B:$P,12,FALSE), VLOOKUP(B27,選択シート!$A:$P, 13,FALSE))</f>
        <v>六大陸のうち，ユーラシア大陸の次の大きな大陸。</v>
      </c>
      <c r="E27" s="75">
        <f>IF($B$2=0,VLOOKUP(B27,選択シート!$B:$Q,14,FALSE), VLOOKUP(B27,選択シート!$A:$Q, 15,FALSE))</f>
        <v>0</v>
      </c>
      <c r="F27" s="76" t="str">
        <f>IF($B$2=0,VLOOKUP(B27,選択シート!$B:$Q,15,FALSE), VLOOKUP(B27,選択シート!$A:$Q, 16,FALSE))</f>
        <v>アフリカ</v>
      </c>
      <c r="G27" s="80" t="str">
        <f>IF($B$2=0,VLOOKUP(B27,選択シート!$B:$Q,16,FALSE), VLOOKUP(B27,選択シート!$A:$Q, 17,FALSE))</f>
        <v>大陸</v>
      </c>
    </row>
    <row r="28" spans="2:16" ht="48" customHeight="1" x14ac:dyDescent="0.15">
      <c r="B28" s="66">
        <f t="shared" si="1"/>
        <v>1002</v>
      </c>
      <c r="C28" s="49">
        <v>2</v>
      </c>
      <c r="D28" s="74" t="str">
        <f>IF($B$2=0,VLOOKUP(B28,選択シート!$B:$P,12,FALSE), VLOOKUP(B28,選択シート!$A:$P, 13,FALSE))</f>
        <v>六大陸のうち，最も面積が大きい大陸。</v>
      </c>
      <c r="E28" s="77">
        <f>IF($B$2=0,VLOOKUP(B28,選択シート!$B:$Q,14,FALSE), VLOOKUP(B28,選択シート!$A:$Q, 15,FALSE))</f>
        <v>0</v>
      </c>
      <c r="F28" s="76" t="str">
        <f>IF($B$2=0,VLOOKUP(B28,選択シート!$B:$Q,15,FALSE), VLOOKUP(B28,選択シート!$A:$Q, 16,FALSE))</f>
        <v>ユーラシア</v>
      </c>
      <c r="G28" s="80" t="str">
        <f>IF($B$2=0,VLOOKUP(B28,選択シート!$B:$Q,16,FALSE), VLOOKUP(B28,選択シート!$A:$Q, 17,FALSE))</f>
        <v>大陸</v>
      </c>
    </row>
    <row r="29" spans="2:16" ht="48" customHeight="1" x14ac:dyDescent="0.15">
      <c r="B29" s="66">
        <f t="shared" si="1"/>
        <v>1003</v>
      </c>
      <c r="C29" s="49">
        <v>3</v>
      </c>
      <c r="D29" s="74" t="str">
        <f>IF($B$2=0,VLOOKUP(B29,選択シート!$B:$P,12,FALSE), VLOOKUP(B29,選択シート!$A:$P, 13,FALSE))</f>
        <v>六大陸のうち，最も面積が小さい大陸。</v>
      </c>
      <c r="E29" s="77">
        <f>IF($B$2=0,VLOOKUP(B29,選択シート!$B:$Q,14,FALSE), VLOOKUP(B29,選択シート!$A:$Q, 15,FALSE))</f>
        <v>0</v>
      </c>
      <c r="F29" s="76" t="str">
        <f>IF($B$2=0,VLOOKUP(B29,選択シート!$B:$Q,15,FALSE), VLOOKUP(B29,選択シート!$A:$Q, 16,FALSE))</f>
        <v>オーストラリア</v>
      </c>
      <c r="G29" s="80" t="str">
        <f>IF($B$2=0,VLOOKUP(B29,選択シート!$B:$Q,16,FALSE), VLOOKUP(B29,選択シート!$A:$Q, 17,FALSE))</f>
        <v>大陸</v>
      </c>
    </row>
    <row r="30" spans="2:16" ht="48" customHeight="1" x14ac:dyDescent="0.15">
      <c r="B30" s="66">
        <f t="shared" si="1"/>
        <v>1004</v>
      </c>
      <c r="C30" s="49">
        <v>4</v>
      </c>
      <c r="D30" s="74" t="str">
        <f>IF($B$2=0,VLOOKUP(B30,選択シート!$B:$P,12,FALSE), VLOOKUP(B30,選択シート!$A:$P, 13,FALSE))</f>
        <v>六大陸のうち，アメリカ合衆国の面積のほとんどをふくむ大陸。</v>
      </c>
      <c r="E30" s="77">
        <f>IF($B$2=0,VLOOKUP(B30,選択シート!$B:$Q,14,FALSE), VLOOKUP(B30,選択シート!$A:$Q, 15,FALSE))</f>
        <v>0</v>
      </c>
      <c r="F30" s="76" t="str">
        <f>IF($B$2=0,VLOOKUP(B30,選択シート!$B:$Q,15,FALSE), VLOOKUP(B30,選択シート!$A:$Q, 16,FALSE))</f>
        <v>北アメリカ</v>
      </c>
      <c r="G30" s="80" t="str">
        <f>IF($B$2=0,VLOOKUP(B30,選択シート!$B:$Q,16,FALSE), VLOOKUP(B30,選択シート!$A:$Q, 17,FALSE))</f>
        <v>大陸</v>
      </c>
    </row>
    <row r="31" spans="2:16" ht="48" customHeight="1" x14ac:dyDescent="0.15">
      <c r="B31" s="66">
        <f t="shared" si="1"/>
        <v>1005</v>
      </c>
      <c r="C31" s="49">
        <v>5</v>
      </c>
      <c r="D31" s="74" t="str">
        <f>IF($B$2=0,VLOOKUP(B31,選択シート!$B:$P,12,FALSE), VLOOKUP(B31,選択シート!$A:$P, 13,FALSE))</f>
        <v>六大陸のうち，日本からみると地球の反対側あたりにある大陸。</v>
      </c>
      <c r="E31" s="77">
        <f>IF($B$2=0,VLOOKUP(B31,選択シート!$B:$Q,14,FALSE), VLOOKUP(B31,選択シート!$A:$Q, 15,FALSE))</f>
        <v>0</v>
      </c>
      <c r="F31" s="76" t="str">
        <f>IF($B$2=0,VLOOKUP(B31,選択シート!$B:$Q,15,FALSE), VLOOKUP(B31,選択シート!$A:$Q, 16,FALSE))</f>
        <v>南アメリカ</v>
      </c>
      <c r="G31" s="80" t="str">
        <f>IF($B$2=0,VLOOKUP(B31,選択シート!$B:$Q,16,FALSE), VLOOKUP(B31,選択シート!$A:$Q, 17,FALSE))</f>
        <v>大陸</v>
      </c>
    </row>
    <row r="32" spans="2:16" ht="48" customHeight="1" x14ac:dyDescent="0.15">
      <c r="B32" s="66">
        <f t="shared" si="1"/>
        <v>1006</v>
      </c>
      <c r="C32" s="49">
        <v>6</v>
      </c>
      <c r="D32" s="74" t="e">
        <f>IF($B$2=0,VLOOKUP(B32,選択シート!$B:$P,12,FALSE), VLOOKUP(B32,選択シート!$A:$P, 13,FALSE))</f>
        <v>#N/A</v>
      </c>
      <c r="E32" s="77" t="e">
        <f>IF($B$2=0,VLOOKUP(B32,選択シート!$B:$Q,14,FALSE), VLOOKUP(B32,選択シート!$A:$Q, 15,FALSE))</f>
        <v>#N/A</v>
      </c>
      <c r="F32" s="76" t="e">
        <f>IF($B$2=0,VLOOKUP(B32,選択シート!$B:$Q,15,FALSE), VLOOKUP(B32,選択シート!$A:$Q, 16,FALSE))</f>
        <v>#N/A</v>
      </c>
      <c r="G32" s="80" t="e">
        <f>IF($B$2=0,VLOOKUP(B32,選択シート!$B:$Q,16,FALSE), VLOOKUP(B32,選択シート!$A:$Q, 17,FALSE))</f>
        <v>#N/A</v>
      </c>
    </row>
    <row r="33" spans="2:7" ht="48" customHeight="1" x14ac:dyDescent="0.15">
      <c r="B33" s="66">
        <f t="shared" si="1"/>
        <v>1007</v>
      </c>
      <c r="C33" s="49">
        <v>7</v>
      </c>
      <c r="D33" s="74" t="e">
        <f>IF($B$2=0,VLOOKUP(B33,選択シート!$B:$P,12,FALSE), VLOOKUP(B33,選択シート!$A:$P, 13,FALSE))</f>
        <v>#N/A</v>
      </c>
      <c r="E33" s="77" t="e">
        <f>IF($B$2=0,VLOOKUP(B33,選択シート!$B:$Q,14,FALSE), VLOOKUP(B33,選択シート!$A:$Q, 15,FALSE))</f>
        <v>#N/A</v>
      </c>
      <c r="F33" s="76" t="e">
        <f>IF($B$2=0,VLOOKUP(B33,選択シート!$B:$Q,15,FALSE), VLOOKUP(B33,選択シート!$A:$Q, 16,FALSE))</f>
        <v>#N/A</v>
      </c>
      <c r="G33" s="80" t="e">
        <f>IF($B$2=0,VLOOKUP(B33,選択シート!$B:$Q,16,FALSE), VLOOKUP(B33,選択シート!$A:$Q, 17,FALSE))</f>
        <v>#N/A</v>
      </c>
    </row>
    <row r="34" spans="2:7" ht="48" customHeight="1" x14ac:dyDescent="0.15">
      <c r="B34" s="66">
        <f t="shared" si="1"/>
        <v>1008</v>
      </c>
      <c r="C34" s="49">
        <v>8</v>
      </c>
      <c r="D34" s="74" t="e">
        <f>IF($B$2=0,VLOOKUP(B34,選択シート!$B:$P,12,FALSE), VLOOKUP(B34,選択シート!$A:$P, 13,FALSE))</f>
        <v>#N/A</v>
      </c>
      <c r="E34" s="77" t="e">
        <f>IF($B$2=0,VLOOKUP(B34,選択シート!$B:$Q,14,FALSE), VLOOKUP(B34,選択シート!$A:$Q, 15,FALSE))</f>
        <v>#N/A</v>
      </c>
      <c r="F34" s="76" t="e">
        <f>IF($B$2=0,VLOOKUP(B34,選択シート!$B:$Q,15,FALSE), VLOOKUP(B34,選択シート!$A:$Q, 16,FALSE))</f>
        <v>#N/A</v>
      </c>
      <c r="G34" s="80" t="e">
        <f>IF($B$2=0,VLOOKUP(B34,選択シート!$B:$Q,16,FALSE), VLOOKUP(B34,選択シート!$A:$Q, 17,FALSE))</f>
        <v>#N/A</v>
      </c>
    </row>
    <row r="35" spans="2:7" ht="48" customHeight="1" x14ac:dyDescent="0.15">
      <c r="B35" s="66">
        <f t="shared" si="1"/>
        <v>1009</v>
      </c>
      <c r="C35" s="49">
        <v>9</v>
      </c>
      <c r="D35" s="74" t="e">
        <f>IF($B$2=0,VLOOKUP(B35,選択シート!$B:$P,12,FALSE), VLOOKUP(B35,選択シート!$A:$P, 13,FALSE))</f>
        <v>#N/A</v>
      </c>
      <c r="E35" s="77" t="e">
        <f>IF($B$2=0,VLOOKUP(B35,選択シート!$B:$Q,14,FALSE), VLOOKUP(B35,選択シート!$A:$Q, 15,FALSE))</f>
        <v>#N/A</v>
      </c>
      <c r="F35" s="76" t="e">
        <f>IF($B$2=0,VLOOKUP(B35,選択シート!$B:$Q,15,FALSE), VLOOKUP(B35,選択シート!$A:$Q, 16,FALSE))</f>
        <v>#N/A</v>
      </c>
      <c r="G35" s="80" t="e">
        <f>IF($B$2=0,VLOOKUP(B35,選択シート!$B:$Q,16,FALSE), VLOOKUP(B35,選択シート!$A:$Q, 17,FALSE))</f>
        <v>#N/A</v>
      </c>
    </row>
    <row r="36" spans="2:7" ht="48" customHeight="1" x14ac:dyDescent="0.15">
      <c r="B36" s="66">
        <f t="shared" si="1"/>
        <v>1010</v>
      </c>
      <c r="C36" s="49">
        <v>10</v>
      </c>
      <c r="D36" s="74" t="e">
        <f>IF($B$2=0,VLOOKUP(B36,選択シート!$B:$P,12,FALSE), VLOOKUP(B36,選択シート!$A:$P, 13,FALSE))</f>
        <v>#N/A</v>
      </c>
      <c r="E36" s="77" t="e">
        <f>IF($B$2=0,VLOOKUP(B36,選択シート!$B:$Q,14,FALSE), VLOOKUP(B36,選択シート!$A:$Q, 15,FALSE))</f>
        <v>#N/A</v>
      </c>
      <c r="F36" s="76" t="e">
        <f>IF($B$2=0,VLOOKUP(B36,選択シート!$B:$Q,15,FALSE), VLOOKUP(B36,選択シート!$A:$Q, 16,FALSE))</f>
        <v>#N/A</v>
      </c>
      <c r="G36" s="80"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C9" sqref="C9"/>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1" t="s">
        <v>6</v>
      </c>
      <c r="D2" s="112"/>
      <c r="E2" s="112"/>
      <c r="F2" s="112"/>
      <c r="G2" s="112"/>
      <c r="H2" s="112"/>
      <c r="I2" s="112"/>
      <c r="J2" s="112"/>
      <c r="K2" s="112"/>
      <c r="L2" s="112"/>
      <c r="M2" s="112"/>
      <c r="N2" s="112"/>
      <c r="O2" s="112"/>
      <c r="P2" s="112"/>
    </row>
    <row r="3" spans="1:16" x14ac:dyDescent="0.15">
      <c r="B3" s="3"/>
      <c r="C3" s="113" t="s">
        <v>38</v>
      </c>
      <c r="D3" s="113"/>
      <c r="E3" s="113"/>
      <c r="F3" s="113"/>
      <c r="G3" s="113"/>
      <c r="H3" s="113"/>
      <c r="I3" s="113"/>
      <c r="J3" s="113"/>
      <c r="K3" s="113"/>
      <c r="L3" s="113"/>
      <c r="M3" s="113"/>
      <c r="N3" s="113"/>
      <c r="O3" s="113"/>
      <c r="P3" s="113"/>
    </row>
    <row r="4" spans="1:16" ht="13.5" customHeight="1" x14ac:dyDescent="0.15">
      <c r="B4" s="3"/>
      <c r="C4" s="33"/>
      <c r="D4" s="33"/>
      <c r="E4" s="33"/>
      <c r="F4" s="100" t="s">
        <v>639</v>
      </c>
      <c r="G4" s="99" t="s">
        <v>640</v>
      </c>
      <c r="H4" s="33"/>
      <c r="I4" s="33"/>
      <c r="J4" s="33"/>
      <c r="K4" s="33"/>
      <c r="L4" s="33"/>
      <c r="M4" s="33"/>
      <c r="N4" s="33"/>
      <c r="O4" s="33"/>
      <c r="P4" s="33"/>
    </row>
    <row r="5" spans="1:16" ht="19.5" customHeight="1" x14ac:dyDescent="0.15">
      <c r="A5" s="64" t="s">
        <v>32</v>
      </c>
      <c r="C5" s="54" t="s">
        <v>13</v>
      </c>
      <c r="D5" s="114" t="s">
        <v>37</v>
      </c>
      <c r="E5" s="117" t="s">
        <v>22</v>
      </c>
      <c r="F5" s="118"/>
      <c r="G5" s="119"/>
    </row>
    <row r="6" spans="1:16" ht="19.5" customHeight="1" x14ac:dyDescent="0.15">
      <c r="A6" s="64" t="s">
        <v>33</v>
      </c>
      <c r="B6" s="25"/>
      <c r="C6" s="27">
        <v>1</v>
      </c>
      <c r="D6" s="115"/>
      <c r="E6" s="120" t="s">
        <v>19</v>
      </c>
      <c r="F6" s="121"/>
      <c r="G6" s="122"/>
    </row>
    <row r="7" spans="1:16" ht="19.5" customHeight="1" x14ac:dyDescent="0.15">
      <c r="B7" s="25"/>
      <c r="C7" s="32" t="s">
        <v>14</v>
      </c>
      <c r="D7" s="116"/>
      <c r="E7" s="123"/>
      <c r="F7" s="124"/>
      <c r="G7" s="125"/>
    </row>
    <row r="8" spans="1:16" ht="9.75" customHeight="1" x14ac:dyDescent="0.15">
      <c r="B8" s="52"/>
      <c r="C8" s="53"/>
      <c r="D8" s="31"/>
      <c r="E8" s="31"/>
      <c r="F8" s="126"/>
      <c r="G8" s="126"/>
    </row>
    <row r="9" spans="1:16" ht="13.5" customHeight="1" x14ac:dyDescent="0.15">
      <c r="B9" s="25"/>
      <c r="C9" s="29"/>
      <c r="D9" s="36" t="s">
        <v>15</v>
      </c>
      <c r="E9" s="127" t="s">
        <v>21</v>
      </c>
      <c r="F9" s="128"/>
      <c r="G9" s="129"/>
    </row>
    <row r="10" spans="1:16" ht="29.25" customHeight="1" x14ac:dyDescent="0.15">
      <c r="B10" s="66">
        <f t="shared" ref="B10:B19" si="0">$C$6*1000+C10</f>
        <v>1001</v>
      </c>
      <c r="C10" s="28">
        <v>1</v>
      </c>
      <c r="D10" s="73" t="str">
        <f>IF($B$2=0,VLOOKUP(B10,選択シート!$B:$P,12,FALSE), VLOOKUP(B10,選択シート!$A:$P, 13,FALSE))</f>
        <v>六大陸のうち，ユーラシア大陸の次の大きな大陸。</v>
      </c>
      <c r="E10" s="37">
        <f>IF($B$2=0,VLOOKUP(B10,選択シート!$B:$Q,14,FALSE), VLOOKUP(B10,選択シート!$A:$Q, 15,FALSE))</f>
        <v>0</v>
      </c>
      <c r="F10" s="37"/>
      <c r="G10" s="81" t="str">
        <f>IF($B$2=0,VLOOKUP(B10,選択シート!$B:$Q,16,FALSE), VLOOKUP(B10,選択シート!$A:$Q, 17,FALSE))</f>
        <v>大陸</v>
      </c>
    </row>
    <row r="11" spans="1:16" ht="29.25" customHeight="1" x14ac:dyDescent="0.15">
      <c r="B11" s="66">
        <f t="shared" si="0"/>
        <v>1002</v>
      </c>
      <c r="C11" s="5">
        <v>2</v>
      </c>
      <c r="D11" s="73" t="str">
        <f>IF($B$2=0,VLOOKUP(B11,選択シート!$B:$P,12,FALSE), VLOOKUP(B11,選択シート!$A:$P, 13,FALSE))</f>
        <v>六大陸のうち，最も面積が大きい大陸。</v>
      </c>
      <c r="E11" s="38">
        <f>IF($B$2=0,VLOOKUP(B11,選択シート!$B:$Q,14,FALSE), VLOOKUP(B11,選択シート!$A:$Q, 15,FALSE))</f>
        <v>0</v>
      </c>
      <c r="F11" s="37"/>
      <c r="G11" s="81" t="str">
        <f>IF($B$2=0,VLOOKUP(B11,選択シート!$B:$Q,16,FALSE), VLOOKUP(B11,選択シート!$A:$Q, 17,FALSE))</f>
        <v>大陸</v>
      </c>
    </row>
    <row r="12" spans="1:16" ht="29.25" customHeight="1" x14ac:dyDescent="0.15">
      <c r="B12" s="66">
        <f t="shared" si="0"/>
        <v>1003</v>
      </c>
      <c r="C12" s="5">
        <v>3</v>
      </c>
      <c r="D12" s="73" t="str">
        <f>IF($B$2=0,VLOOKUP(B12,選択シート!$B:$P,12,FALSE), VLOOKUP(B12,選択シート!$A:$P, 13,FALSE))</f>
        <v>六大陸のうち，最も面積が小さい大陸。</v>
      </c>
      <c r="E12" s="38">
        <f>IF($B$2=0,VLOOKUP(B12,選択シート!$B:$Q,14,FALSE), VLOOKUP(B12,選択シート!$A:$Q, 15,FALSE))</f>
        <v>0</v>
      </c>
      <c r="F12" s="37"/>
      <c r="G12" s="81" t="str">
        <f>IF($B$2=0,VLOOKUP(B12,選択シート!$B:$Q,16,FALSE), VLOOKUP(B12,選択シート!$A:$Q, 17,FALSE))</f>
        <v>大陸</v>
      </c>
    </row>
    <row r="13" spans="1:16" ht="29.25" customHeight="1" x14ac:dyDescent="0.15">
      <c r="B13" s="66">
        <f t="shared" si="0"/>
        <v>1004</v>
      </c>
      <c r="C13" s="5">
        <v>4</v>
      </c>
      <c r="D13" s="73" t="str">
        <f>IF($B$2=0,VLOOKUP(B13,選択シート!$B:$P,12,FALSE), VLOOKUP(B13,選択シート!$A:$P, 13,FALSE))</f>
        <v>六大陸のうち，アメリカ合衆国の面積のほとんどをふくむ大陸。</v>
      </c>
      <c r="E13" s="38">
        <f>IF($B$2=0,VLOOKUP(B13,選択シート!$B:$Q,14,FALSE), VLOOKUP(B13,選択シート!$A:$Q, 15,FALSE))</f>
        <v>0</v>
      </c>
      <c r="F13" s="37"/>
      <c r="G13" s="81" t="str">
        <f>IF($B$2=0,VLOOKUP(B13,選択シート!$B:$Q,16,FALSE), VLOOKUP(B13,選択シート!$A:$Q, 17,FALSE))</f>
        <v>大陸</v>
      </c>
    </row>
    <row r="14" spans="1:16" ht="29.25" customHeight="1" x14ac:dyDescent="0.15">
      <c r="B14" s="66">
        <f t="shared" si="0"/>
        <v>1005</v>
      </c>
      <c r="C14" s="5">
        <v>5</v>
      </c>
      <c r="D14" s="73" t="str">
        <f>IF($B$2=0,VLOOKUP(B14,選択シート!$B:$P,12,FALSE), VLOOKUP(B14,選択シート!$A:$P, 13,FALSE))</f>
        <v>六大陸のうち，日本からみると地球の反対側あたりにある大陸。</v>
      </c>
      <c r="E14" s="38">
        <f>IF($B$2=0,VLOOKUP(B14,選択シート!$B:$Q,14,FALSE), VLOOKUP(B14,選択シート!$A:$Q, 15,FALSE))</f>
        <v>0</v>
      </c>
      <c r="F14" s="37"/>
      <c r="G14" s="81" t="str">
        <f>IF($B$2=0,VLOOKUP(B14,選択シート!$B:$Q,16,FALSE), VLOOKUP(B14,選択シート!$A:$Q, 17,FALSE))</f>
        <v>大陸</v>
      </c>
    </row>
    <row r="15" spans="1:16" ht="29.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1" t="e">
        <f>IF($B$2=0,VLOOKUP(B15,選択シート!$B:$Q,16,FALSE), VLOOKUP(B15,選択シート!$A:$Q, 17,FALSE))</f>
        <v>#N/A</v>
      </c>
    </row>
    <row r="16" spans="1:16" ht="29.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1" t="e">
        <f>IF($B$2=0,VLOOKUP(B16,選択シート!$B:$Q,16,FALSE), VLOOKUP(B16,選択シート!$A:$Q, 17,FALSE))</f>
        <v>#N/A</v>
      </c>
    </row>
    <row r="17" spans="2:16" ht="29.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1" t="e">
        <f>IF($B$2=0,VLOOKUP(B17,選択シート!$B:$Q,16,FALSE), VLOOKUP(B17,選択シート!$A:$Q, 17,FALSE))</f>
        <v>#N/A</v>
      </c>
    </row>
    <row r="18" spans="2:16" ht="29.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1" t="e">
        <f>IF($B$2=0,VLOOKUP(B18,選択シート!$B:$Q,16,FALSE), VLOOKUP(B18,選択シート!$A:$Q, 17,FALSE))</f>
        <v>#N/A</v>
      </c>
    </row>
    <row r="19" spans="2:16" ht="29.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81" t="e">
        <f>IF($B$2=0,VLOOKUP(B19,選択シート!$B:$Q,16,FALSE), VLOOKUP(B19,選択シート!$A:$Q, 17,FALSE))</f>
        <v>#N/A</v>
      </c>
    </row>
    <row r="20" spans="2:16" ht="29.25" customHeight="1" x14ac:dyDescent="0.15">
      <c r="B20" s="66">
        <f t="shared" ref="B20:B29" si="1">$C$6*1000+C20</f>
        <v>1011</v>
      </c>
      <c r="C20" s="5">
        <v>11</v>
      </c>
      <c r="D20" s="73" t="e">
        <f>IF($B$2=0,VLOOKUP(B20,選択シート!$B:$P,12,FALSE), VLOOKUP(B20,選択シート!$A:$P, 13,FALSE))</f>
        <v>#N/A</v>
      </c>
      <c r="E20" s="37" t="e">
        <f>IF($B$2=0,VLOOKUP(B20,選択シート!$B:$Q,14,FALSE), VLOOKUP(B20,選択シート!$A:$Q, 15,FALSE))</f>
        <v>#N/A</v>
      </c>
      <c r="F20" s="37"/>
      <c r="G20" s="81" t="e">
        <f>IF($B$2=0,VLOOKUP(B20,選択シート!$B:$Q,16,FALSE), VLOOKUP(B20,選択シート!$A:$Q, 17,FALSE))</f>
        <v>#N/A</v>
      </c>
    </row>
    <row r="21" spans="2:16" ht="29.25" customHeight="1" x14ac:dyDescent="0.15">
      <c r="B21" s="66">
        <f t="shared" si="1"/>
        <v>1012</v>
      </c>
      <c r="C21" s="5">
        <v>12</v>
      </c>
      <c r="D21" s="73" t="e">
        <f>IF($B$2=0,VLOOKUP(B21,選択シート!$B:$P,12,FALSE), VLOOKUP(B21,選択シート!$A:$P, 13,FALSE))</f>
        <v>#N/A</v>
      </c>
      <c r="E21" s="38" t="e">
        <f>IF($B$2=0,VLOOKUP(B21,選択シート!$B:$Q,14,FALSE), VLOOKUP(B21,選択シート!$A:$Q, 15,FALSE))</f>
        <v>#N/A</v>
      </c>
      <c r="F21" s="37"/>
      <c r="G21" s="81" t="e">
        <f>IF($B$2=0,VLOOKUP(B21,選択シート!$B:$Q,16,FALSE), VLOOKUP(B21,選択シート!$A:$Q, 17,FALSE))</f>
        <v>#N/A</v>
      </c>
    </row>
    <row r="22" spans="2:16" ht="29.25" customHeight="1" x14ac:dyDescent="0.15">
      <c r="B22" s="66">
        <f t="shared" si="1"/>
        <v>1013</v>
      </c>
      <c r="C22" s="5">
        <v>13</v>
      </c>
      <c r="D22" s="73" t="e">
        <f>IF($B$2=0,VLOOKUP(B22,選択シート!$B:$P,12,FALSE), VLOOKUP(B22,選択シート!$A:$P, 13,FALSE))</f>
        <v>#N/A</v>
      </c>
      <c r="E22" s="38" t="e">
        <f>IF($B$2=0,VLOOKUP(B22,選択シート!$B:$Q,14,FALSE), VLOOKUP(B22,選択シート!$A:$Q, 15,FALSE))</f>
        <v>#N/A</v>
      </c>
      <c r="F22" s="37"/>
      <c r="G22" s="81" t="e">
        <f>IF($B$2=0,VLOOKUP(B22,選択シート!$B:$Q,16,FALSE), VLOOKUP(B22,選択シート!$A:$Q, 17,FALSE))</f>
        <v>#N/A</v>
      </c>
    </row>
    <row r="23" spans="2:16" ht="29.25" customHeight="1" x14ac:dyDescent="0.15">
      <c r="B23" s="66">
        <f t="shared" si="1"/>
        <v>1014</v>
      </c>
      <c r="C23" s="5">
        <v>14</v>
      </c>
      <c r="D23" s="73" t="e">
        <f>IF($B$2=0,VLOOKUP(B23,選択シート!$B:$P,12,FALSE), VLOOKUP(B23,選択シート!$A:$P, 13,FALSE))</f>
        <v>#N/A</v>
      </c>
      <c r="E23" s="38" t="e">
        <f>IF($B$2=0,VLOOKUP(B23,選択シート!$B:$Q,14,FALSE), VLOOKUP(B23,選択シート!$A:$Q, 15,FALSE))</f>
        <v>#N/A</v>
      </c>
      <c r="F23" s="37"/>
      <c r="G23" s="81" t="e">
        <f>IF($B$2=0,VLOOKUP(B23,選択シート!$B:$Q,16,FALSE), VLOOKUP(B23,選択シート!$A:$Q, 17,FALSE))</f>
        <v>#N/A</v>
      </c>
    </row>
    <row r="24" spans="2:16" ht="29.25" customHeight="1" x14ac:dyDescent="0.15">
      <c r="B24" s="66">
        <f t="shared" si="1"/>
        <v>1015</v>
      </c>
      <c r="C24" s="5">
        <v>15</v>
      </c>
      <c r="D24" s="73" t="e">
        <f>IF($B$2=0,VLOOKUP(B24,選択シート!$B:$P,12,FALSE), VLOOKUP(B24,選択シート!$A:$P, 13,FALSE))</f>
        <v>#N/A</v>
      </c>
      <c r="E24" s="38" t="e">
        <f>IF($B$2=0,VLOOKUP(B24,選択シート!$B:$Q,14,FALSE), VLOOKUP(B24,選択シート!$A:$Q, 15,FALSE))</f>
        <v>#N/A</v>
      </c>
      <c r="F24" s="37"/>
      <c r="G24" s="81" t="e">
        <f>IF($B$2=0,VLOOKUP(B24,選択シート!$B:$Q,16,FALSE), VLOOKUP(B24,選択シート!$A:$Q, 17,FALSE))</f>
        <v>#N/A</v>
      </c>
    </row>
    <row r="25" spans="2:16" ht="29.25" customHeight="1" x14ac:dyDescent="0.15">
      <c r="B25" s="66">
        <f t="shared" si="1"/>
        <v>1016</v>
      </c>
      <c r="C25" s="5">
        <v>16</v>
      </c>
      <c r="D25" s="73" t="e">
        <f>IF($B$2=0,VLOOKUP(B25,選択シート!$B:$P,12,FALSE), VLOOKUP(B25,選択シート!$A:$P, 13,FALSE))</f>
        <v>#N/A</v>
      </c>
      <c r="E25" s="38" t="e">
        <f>IF($B$2=0,VLOOKUP(B25,選択シート!$B:$Q,14,FALSE), VLOOKUP(B25,選択シート!$A:$Q, 15,FALSE))</f>
        <v>#N/A</v>
      </c>
      <c r="F25" s="37"/>
      <c r="G25" s="81" t="e">
        <f>IF($B$2=0,VLOOKUP(B25,選択シート!$B:$Q,16,FALSE), VLOOKUP(B25,選択シート!$A:$Q, 17,FALSE))</f>
        <v>#N/A</v>
      </c>
    </row>
    <row r="26" spans="2:16" ht="29.25" customHeight="1" x14ac:dyDescent="0.15">
      <c r="B26" s="66">
        <f t="shared" si="1"/>
        <v>1017</v>
      </c>
      <c r="C26" s="5">
        <v>17</v>
      </c>
      <c r="D26" s="73" t="e">
        <f>IF($B$2=0,VLOOKUP(B26,選択シート!$B:$P,12,FALSE), VLOOKUP(B26,選択シート!$A:$P, 13,FALSE))</f>
        <v>#N/A</v>
      </c>
      <c r="E26" s="38" t="e">
        <f>IF($B$2=0,VLOOKUP(B26,選択シート!$B:$Q,14,FALSE), VLOOKUP(B26,選択シート!$A:$Q, 15,FALSE))</f>
        <v>#N/A</v>
      </c>
      <c r="F26" s="37"/>
      <c r="G26" s="81" t="e">
        <f>IF($B$2=0,VLOOKUP(B26,選択シート!$B:$Q,16,FALSE), VLOOKUP(B26,選択シート!$A:$Q, 17,FALSE))</f>
        <v>#N/A</v>
      </c>
    </row>
    <row r="27" spans="2:16" ht="29.25" customHeight="1" x14ac:dyDescent="0.15">
      <c r="B27" s="66">
        <f t="shared" si="1"/>
        <v>1018</v>
      </c>
      <c r="C27" s="5">
        <v>18</v>
      </c>
      <c r="D27" s="73" t="e">
        <f>IF($B$2=0,VLOOKUP(B27,選択シート!$B:$P,12,FALSE), VLOOKUP(B27,選択シート!$A:$P, 13,FALSE))</f>
        <v>#N/A</v>
      </c>
      <c r="E27" s="38" t="e">
        <f>IF($B$2=0,VLOOKUP(B27,選択シート!$B:$Q,14,FALSE), VLOOKUP(B27,選択シート!$A:$Q, 15,FALSE))</f>
        <v>#N/A</v>
      </c>
      <c r="F27" s="37"/>
      <c r="G27" s="81" t="e">
        <f>IF($B$2=0,VLOOKUP(B27,選択シート!$B:$Q,16,FALSE), VLOOKUP(B27,選択シート!$A:$Q, 17,FALSE))</f>
        <v>#N/A</v>
      </c>
    </row>
    <row r="28" spans="2:16" ht="29.25" customHeight="1" x14ac:dyDescent="0.15">
      <c r="B28" s="66">
        <f t="shared" si="1"/>
        <v>1019</v>
      </c>
      <c r="C28" s="5">
        <v>19</v>
      </c>
      <c r="D28" s="73" t="e">
        <f>IF($B$2=0,VLOOKUP(B28,選択シート!$B:$P,12,FALSE), VLOOKUP(B28,選択シート!$A:$P, 13,FALSE))</f>
        <v>#N/A</v>
      </c>
      <c r="E28" s="38" t="e">
        <f>IF($B$2=0,VLOOKUP(B28,選択シート!$B:$Q,14,FALSE), VLOOKUP(B28,選択シート!$A:$Q, 15,FALSE))</f>
        <v>#N/A</v>
      </c>
      <c r="F28" s="37"/>
      <c r="G28" s="81" t="e">
        <f>IF($B$2=0,VLOOKUP(B28,選択シート!$B:$Q,16,FALSE), VLOOKUP(B28,選択シート!$A:$Q, 17,FALSE))</f>
        <v>#N/A</v>
      </c>
    </row>
    <row r="29" spans="2:16" ht="29.25" customHeight="1" x14ac:dyDescent="0.15">
      <c r="B29" s="66">
        <f t="shared" si="1"/>
        <v>1020</v>
      </c>
      <c r="C29" s="5">
        <v>20</v>
      </c>
      <c r="D29" s="73" t="e">
        <f>IF($B$2=0,VLOOKUP(B29,選択シート!$B:$P,12,FALSE), VLOOKUP(B29,選択シート!$A:$P, 13,FALSE))</f>
        <v>#N/A</v>
      </c>
      <c r="E29" s="38" t="e">
        <f>IF($B$2=0,VLOOKUP(B29,選択シート!$B:$Q,14,FALSE), VLOOKUP(B29,選択シート!$A:$Q, 15,FALSE))</f>
        <v>#N/A</v>
      </c>
      <c r="F29" s="37"/>
      <c r="G29" s="81" t="e">
        <f>IF($B$2=0,VLOOKUP(B29,選択シート!$B:$Q,16,FALSE), VLOOKUP(B29,選択シート!$A:$Q, 17,FALSE))</f>
        <v>#N/A</v>
      </c>
    </row>
    <row r="30" spans="2:16" ht="21.75" customHeight="1" x14ac:dyDescent="0.15">
      <c r="C30" s="40"/>
      <c r="D30" s="41"/>
      <c r="E30" s="41"/>
      <c r="F30" s="40"/>
      <c r="G30" s="42"/>
    </row>
    <row r="31" spans="2:16" ht="13.5" customHeight="1" x14ac:dyDescent="0.15">
      <c r="B31" s="3"/>
      <c r="C31" s="43"/>
      <c r="D31" s="43"/>
      <c r="E31" s="43"/>
      <c r="F31" s="100" t="s">
        <v>639</v>
      </c>
      <c r="G31" s="99" t="s">
        <v>640</v>
      </c>
      <c r="H31" s="33"/>
      <c r="I31" s="33"/>
      <c r="J31" s="33"/>
      <c r="K31" s="33"/>
      <c r="L31" s="33"/>
      <c r="M31" s="33"/>
      <c r="N31" s="33"/>
      <c r="O31" s="33"/>
      <c r="P31" s="33"/>
    </row>
    <row r="32" spans="2:16" ht="19.5" customHeight="1" x14ac:dyDescent="0.15">
      <c r="B32" s="4"/>
      <c r="C32" s="55" t="s">
        <v>13</v>
      </c>
      <c r="D32" s="140" t="s">
        <v>20</v>
      </c>
      <c r="E32" s="46"/>
      <c r="F32" s="133"/>
      <c r="G32" s="134"/>
    </row>
    <row r="33" spans="2:7" ht="19.5" customHeight="1" x14ac:dyDescent="0.15">
      <c r="B33" s="26"/>
      <c r="C33" s="44">
        <f>C6</f>
        <v>1</v>
      </c>
      <c r="D33" s="131"/>
      <c r="E33" s="57"/>
      <c r="F33" s="135"/>
      <c r="G33" s="136"/>
    </row>
    <row r="34" spans="2:7" ht="19.5" customHeight="1" x14ac:dyDescent="0.15">
      <c r="B34" s="25"/>
      <c r="C34" s="45" t="s">
        <v>14</v>
      </c>
      <c r="D34" s="132"/>
      <c r="E34" s="58"/>
      <c r="F34" s="137"/>
      <c r="G34" s="138"/>
    </row>
    <row r="35" spans="2:7" ht="13.5" customHeight="1" x14ac:dyDescent="0.15">
      <c r="B35" s="52"/>
      <c r="C35" s="51"/>
      <c r="D35" s="46"/>
      <c r="E35" s="57"/>
      <c r="F35" s="141"/>
      <c r="G35" s="141"/>
    </row>
    <row r="36" spans="2:7" ht="12.75" customHeight="1" x14ac:dyDescent="0.15">
      <c r="B36" s="25"/>
      <c r="C36" s="47"/>
      <c r="D36" s="56" t="s">
        <v>15</v>
      </c>
      <c r="E36" s="108" t="s">
        <v>16</v>
      </c>
      <c r="F36" s="109"/>
      <c r="G36" s="110"/>
    </row>
    <row r="37" spans="2:7" ht="29.25" customHeight="1" x14ac:dyDescent="0.15">
      <c r="B37" s="66">
        <f t="shared" ref="B37:B46" si="2">$C$6*1000+C37</f>
        <v>1001</v>
      </c>
      <c r="C37" s="48">
        <v>1</v>
      </c>
      <c r="D37" s="74" t="str">
        <f>IF($B$2=0,VLOOKUP(B37,選択シート!$B:$P,12,FALSE), VLOOKUP(B37,選択シート!$A:$P, 13,FALSE))</f>
        <v>六大陸のうち，ユーラシア大陸の次の大きな大陸。</v>
      </c>
      <c r="E37" s="75">
        <f>IF($B$2=0,VLOOKUP(B37,選択シート!$B:$Q,14,FALSE), VLOOKUP(B37,選択シート!$A:$Q, 15,FALSE))</f>
        <v>0</v>
      </c>
      <c r="F37" s="76" t="str">
        <f>IF($B$2=0,VLOOKUP(B37,選択シート!$B:$Q,15,FALSE), VLOOKUP(B37,選択シート!$A:$Q, 16,FALSE))</f>
        <v>アフリカ</v>
      </c>
      <c r="G37" s="80" t="str">
        <f>IF($B$2=0,VLOOKUP(B37,選択シート!$B:$Q,16,FALSE), VLOOKUP(B37,選択シート!$A:$Q, 17,FALSE))</f>
        <v>大陸</v>
      </c>
    </row>
    <row r="38" spans="2:7" ht="29.25" customHeight="1" x14ac:dyDescent="0.15">
      <c r="B38" s="66">
        <f t="shared" si="2"/>
        <v>1002</v>
      </c>
      <c r="C38" s="49">
        <v>2</v>
      </c>
      <c r="D38" s="74" t="str">
        <f>IF($B$2=0,VLOOKUP(B38,選択シート!$B:$P,12,FALSE), VLOOKUP(B38,選択シート!$A:$P, 13,FALSE))</f>
        <v>六大陸のうち，最も面積が大きい大陸。</v>
      </c>
      <c r="E38" s="77">
        <f>IF($B$2=0,VLOOKUP(B38,選択シート!$B:$Q,14,FALSE), VLOOKUP(B38,選択シート!$A:$Q, 15,FALSE))</f>
        <v>0</v>
      </c>
      <c r="F38" s="76" t="str">
        <f>IF($B$2=0,VLOOKUP(B38,選択シート!$B:$Q,15,FALSE), VLOOKUP(B38,選択シート!$A:$Q, 16,FALSE))</f>
        <v>ユーラシア</v>
      </c>
      <c r="G38" s="80" t="str">
        <f>IF($B$2=0,VLOOKUP(B38,選択シート!$B:$Q,16,FALSE), VLOOKUP(B38,選択シート!$A:$Q, 17,FALSE))</f>
        <v>大陸</v>
      </c>
    </row>
    <row r="39" spans="2:7" ht="29.25" customHeight="1" x14ac:dyDescent="0.15">
      <c r="B39" s="66">
        <f t="shared" si="2"/>
        <v>1003</v>
      </c>
      <c r="C39" s="49">
        <v>3</v>
      </c>
      <c r="D39" s="74" t="str">
        <f>IF($B$2=0,VLOOKUP(B39,選択シート!$B:$P,12,FALSE), VLOOKUP(B39,選択シート!$A:$P, 13,FALSE))</f>
        <v>六大陸のうち，最も面積が小さい大陸。</v>
      </c>
      <c r="E39" s="77">
        <f>IF($B$2=0,VLOOKUP(B39,選択シート!$B:$Q,14,FALSE), VLOOKUP(B39,選択シート!$A:$Q, 15,FALSE))</f>
        <v>0</v>
      </c>
      <c r="F39" s="76" t="str">
        <f>IF($B$2=0,VLOOKUP(B39,選択シート!$B:$Q,15,FALSE), VLOOKUP(B39,選択シート!$A:$Q, 16,FALSE))</f>
        <v>オーストラリア</v>
      </c>
      <c r="G39" s="80" t="str">
        <f>IF($B$2=0,VLOOKUP(B39,選択シート!$B:$Q,16,FALSE), VLOOKUP(B39,選択シート!$A:$Q, 17,FALSE))</f>
        <v>大陸</v>
      </c>
    </row>
    <row r="40" spans="2:7" ht="29.25" customHeight="1" x14ac:dyDescent="0.15">
      <c r="B40" s="66">
        <f t="shared" si="2"/>
        <v>1004</v>
      </c>
      <c r="C40" s="49">
        <v>4</v>
      </c>
      <c r="D40" s="74" t="str">
        <f>IF($B$2=0,VLOOKUP(B40,選択シート!$B:$P,12,FALSE), VLOOKUP(B40,選択シート!$A:$P, 13,FALSE))</f>
        <v>六大陸のうち，アメリカ合衆国の面積のほとんどをふくむ大陸。</v>
      </c>
      <c r="E40" s="77">
        <f>IF($B$2=0,VLOOKUP(B40,選択シート!$B:$Q,14,FALSE), VLOOKUP(B40,選択シート!$A:$Q, 15,FALSE))</f>
        <v>0</v>
      </c>
      <c r="F40" s="76" t="str">
        <f>IF($B$2=0,VLOOKUP(B40,選択シート!$B:$Q,15,FALSE), VLOOKUP(B40,選択シート!$A:$Q, 16,FALSE))</f>
        <v>北アメリカ</v>
      </c>
      <c r="G40" s="80" t="str">
        <f>IF($B$2=0,VLOOKUP(B40,選択シート!$B:$Q,16,FALSE), VLOOKUP(B40,選択シート!$A:$Q, 17,FALSE))</f>
        <v>大陸</v>
      </c>
    </row>
    <row r="41" spans="2:7" ht="29.25" customHeight="1" x14ac:dyDescent="0.15">
      <c r="B41" s="66">
        <f t="shared" si="2"/>
        <v>1005</v>
      </c>
      <c r="C41" s="49">
        <v>5</v>
      </c>
      <c r="D41" s="74" t="str">
        <f>IF($B$2=0,VLOOKUP(B41,選択シート!$B:$P,12,FALSE), VLOOKUP(B41,選択シート!$A:$P, 13,FALSE))</f>
        <v>六大陸のうち，日本からみると地球の反対側あたりにある大陸。</v>
      </c>
      <c r="E41" s="77">
        <f>IF($B$2=0,VLOOKUP(B41,選択シート!$B:$Q,14,FALSE), VLOOKUP(B41,選択シート!$A:$Q, 15,FALSE))</f>
        <v>0</v>
      </c>
      <c r="F41" s="76" t="str">
        <f>IF($B$2=0,VLOOKUP(B41,選択シート!$B:$Q,15,FALSE), VLOOKUP(B41,選択シート!$A:$Q, 16,FALSE))</f>
        <v>南アメリカ</v>
      </c>
      <c r="G41" s="80" t="str">
        <f>IF($B$2=0,VLOOKUP(B41,選択シート!$B:$Q,16,FALSE), VLOOKUP(B41,選択シート!$A:$Q, 17,FALSE))</f>
        <v>大陸</v>
      </c>
    </row>
    <row r="42" spans="2:7" ht="29.25" customHeight="1" x14ac:dyDescent="0.15">
      <c r="B42" s="66">
        <f t="shared" si="2"/>
        <v>1006</v>
      </c>
      <c r="C42" s="49">
        <v>6</v>
      </c>
      <c r="D42" s="74" t="e">
        <f>IF($B$2=0,VLOOKUP(B42,選択シート!$B:$P,12,FALSE), VLOOKUP(B42,選択シート!$A:$P, 13,FALSE))</f>
        <v>#N/A</v>
      </c>
      <c r="E42" s="77" t="e">
        <f>IF($B$2=0,VLOOKUP(B42,選択シート!$B:$Q,14,FALSE), VLOOKUP(B42,選択シート!$A:$Q, 15,FALSE))</f>
        <v>#N/A</v>
      </c>
      <c r="F42" s="76" t="e">
        <f>IF($B$2=0,VLOOKUP(B42,選択シート!$B:$Q,15,FALSE), VLOOKUP(B42,選択シート!$A:$Q, 16,FALSE))</f>
        <v>#N/A</v>
      </c>
      <c r="G42" s="80" t="e">
        <f>IF($B$2=0,VLOOKUP(B42,選択シート!$B:$Q,16,FALSE), VLOOKUP(B42,選択シート!$A:$Q, 17,FALSE))</f>
        <v>#N/A</v>
      </c>
    </row>
    <row r="43" spans="2:7" ht="29.25" customHeight="1" x14ac:dyDescent="0.15">
      <c r="B43" s="66">
        <f t="shared" si="2"/>
        <v>1007</v>
      </c>
      <c r="C43" s="49">
        <v>7</v>
      </c>
      <c r="D43" s="74" t="e">
        <f>IF($B$2=0,VLOOKUP(B43,選択シート!$B:$P,12,FALSE), VLOOKUP(B43,選択シート!$A:$P, 13,FALSE))</f>
        <v>#N/A</v>
      </c>
      <c r="E43" s="77" t="e">
        <f>IF($B$2=0,VLOOKUP(B43,選択シート!$B:$Q,14,FALSE), VLOOKUP(B43,選択シート!$A:$Q, 15,FALSE))</f>
        <v>#N/A</v>
      </c>
      <c r="F43" s="76" t="e">
        <f>IF($B$2=0,VLOOKUP(B43,選択シート!$B:$Q,15,FALSE), VLOOKUP(B43,選択シート!$A:$Q, 16,FALSE))</f>
        <v>#N/A</v>
      </c>
      <c r="G43" s="80" t="e">
        <f>IF($B$2=0,VLOOKUP(B43,選択シート!$B:$Q,16,FALSE), VLOOKUP(B43,選択シート!$A:$Q, 17,FALSE))</f>
        <v>#N/A</v>
      </c>
    </row>
    <row r="44" spans="2:7" ht="29.25" customHeight="1" x14ac:dyDescent="0.15">
      <c r="B44" s="66">
        <f t="shared" si="2"/>
        <v>1008</v>
      </c>
      <c r="C44" s="49">
        <v>8</v>
      </c>
      <c r="D44" s="74" t="e">
        <f>IF($B$2=0,VLOOKUP(B44,選択シート!$B:$P,12,FALSE), VLOOKUP(B44,選択シート!$A:$P, 13,FALSE))</f>
        <v>#N/A</v>
      </c>
      <c r="E44" s="77" t="e">
        <f>IF($B$2=0,VLOOKUP(B44,選択シート!$B:$Q,14,FALSE), VLOOKUP(B44,選択シート!$A:$Q, 15,FALSE))</f>
        <v>#N/A</v>
      </c>
      <c r="F44" s="76" t="e">
        <f>IF($B$2=0,VLOOKUP(B44,選択シート!$B:$Q,15,FALSE), VLOOKUP(B44,選択シート!$A:$Q, 16,FALSE))</f>
        <v>#N/A</v>
      </c>
      <c r="G44" s="80" t="e">
        <f>IF($B$2=0,VLOOKUP(B44,選択シート!$B:$Q,16,FALSE), VLOOKUP(B44,選択シート!$A:$Q, 17,FALSE))</f>
        <v>#N/A</v>
      </c>
    </row>
    <row r="45" spans="2:7" ht="29.25" customHeight="1" x14ac:dyDescent="0.15">
      <c r="B45" s="66">
        <f t="shared" si="2"/>
        <v>1009</v>
      </c>
      <c r="C45" s="49">
        <v>9</v>
      </c>
      <c r="D45" s="74" t="e">
        <f>IF($B$2=0,VLOOKUP(B45,選択シート!$B:$P,12,FALSE), VLOOKUP(B45,選択シート!$A:$P, 13,FALSE))</f>
        <v>#N/A</v>
      </c>
      <c r="E45" s="77" t="e">
        <f>IF($B$2=0,VLOOKUP(B45,選択シート!$B:$Q,14,FALSE), VLOOKUP(B45,選択シート!$A:$Q, 15,FALSE))</f>
        <v>#N/A</v>
      </c>
      <c r="F45" s="76" t="e">
        <f>IF($B$2=0,VLOOKUP(B45,選択シート!$B:$Q,15,FALSE), VLOOKUP(B45,選択シート!$A:$Q, 16,FALSE))</f>
        <v>#N/A</v>
      </c>
      <c r="G45" s="80" t="e">
        <f>IF($B$2=0,VLOOKUP(B45,選択シート!$B:$Q,16,FALSE), VLOOKUP(B45,選択シート!$A:$Q, 17,FALSE))</f>
        <v>#N/A</v>
      </c>
    </row>
    <row r="46" spans="2:7" ht="29.25" customHeight="1" x14ac:dyDescent="0.15">
      <c r="B46" s="66">
        <f t="shared" si="2"/>
        <v>1010</v>
      </c>
      <c r="C46" s="49">
        <v>10</v>
      </c>
      <c r="D46" s="74" t="e">
        <f>IF($B$2=0,VLOOKUP(B46,選択シート!$B:$P,12,FALSE), VLOOKUP(B46,選択シート!$A:$P, 13,FALSE))</f>
        <v>#N/A</v>
      </c>
      <c r="E46" s="77" t="e">
        <f>IF($B$2=0,VLOOKUP(B46,選択シート!$B:$Q,14,FALSE), VLOOKUP(B46,選択シート!$A:$Q, 15,FALSE))</f>
        <v>#N/A</v>
      </c>
      <c r="F46" s="76" t="e">
        <f>IF($B$2=0,VLOOKUP(B46,選択シート!$B:$Q,15,FALSE), VLOOKUP(B46,選択シート!$A:$Q, 16,FALSE))</f>
        <v>#N/A</v>
      </c>
      <c r="G46" s="80" t="e">
        <f>IF($B$2=0,VLOOKUP(B46,選択シート!$B:$Q,16,FALSE), VLOOKUP(B46,選択シート!$A:$Q, 17,FALSE))</f>
        <v>#N/A</v>
      </c>
    </row>
    <row r="47" spans="2:7" ht="29.25" customHeight="1" x14ac:dyDescent="0.15">
      <c r="B47" s="66">
        <f t="shared" ref="B47:B56" si="3">$C$6*1000+C47</f>
        <v>1011</v>
      </c>
      <c r="C47" s="49">
        <v>11</v>
      </c>
      <c r="D47" s="74" t="e">
        <f>IF($B$2=0,VLOOKUP(B47,選択シート!$B:$P,12,FALSE), VLOOKUP(B47,選択シート!$A:$P, 13,FALSE))</f>
        <v>#N/A</v>
      </c>
      <c r="E47" s="75" t="e">
        <f>IF($B$2=0,VLOOKUP(B47,選択シート!$B:$Q,14,FALSE), VLOOKUP(B47,選択シート!$A:$Q, 15,FALSE))</f>
        <v>#N/A</v>
      </c>
      <c r="F47" s="76" t="e">
        <f>IF($B$2=0,VLOOKUP(B47,選択シート!$B:$Q,15,FALSE), VLOOKUP(B47,選択シート!$A:$Q, 16,FALSE))</f>
        <v>#N/A</v>
      </c>
      <c r="G47" s="80" t="e">
        <f>IF($B$2=0,VLOOKUP(B47,選択シート!$B:$Q,16,FALSE), VLOOKUP(B47,選択シート!$A:$Q, 17,FALSE))</f>
        <v>#N/A</v>
      </c>
    </row>
    <row r="48" spans="2:7" ht="29.25" customHeight="1" x14ac:dyDescent="0.15">
      <c r="B48" s="66">
        <f t="shared" si="3"/>
        <v>1012</v>
      </c>
      <c r="C48" s="49">
        <v>12</v>
      </c>
      <c r="D48" s="74" t="e">
        <f>IF($B$2=0,VLOOKUP(B48,選択シート!$B:$P,12,FALSE), VLOOKUP(B48,選択シート!$A:$P, 13,FALSE))</f>
        <v>#N/A</v>
      </c>
      <c r="E48" s="77" t="e">
        <f>IF($B$2=0,VLOOKUP(B48,選択シート!$B:$Q,14,FALSE), VLOOKUP(B48,選択シート!$A:$Q, 15,FALSE))</f>
        <v>#N/A</v>
      </c>
      <c r="F48" s="76" t="e">
        <f>IF($B$2=0,VLOOKUP(B48,選択シート!$B:$Q,15,FALSE), VLOOKUP(B48,選択シート!$A:$Q, 16,FALSE))</f>
        <v>#N/A</v>
      </c>
      <c r="G48" s="80" t="e">
        <f>IF($B$2=0,VLOOKUP(B48,選択シート!$B:$Q,16,FALSE), VLOOKUP(B48,選択シート!$A:$Q, 17,FALSE))</f>
        <v>#N/A</v>
      </c>
    </row>
    <row r="49" spans="2:7" ht="29.25" customHeight="1" x14ac:dyDescent="0.15">
      <c r="B49" s="66">
        <f t="shared" si="3"/>
        <v>1013</v>
      </c>
      <c r="C49" s="49">
        <v>13</v>
      </c>
      <c r="D49" s="74" t="e">
        <f>IF($B$2=0,VLOOKUP(B49,選択シート!$B:$P,12,FALSE), VLOOKUP(B49,選択シート!$A:$P, 13,FALSE))</f>
        <v>#N/A</v>
      </c>
      <c r="E49" s="77" t="e">
        <f>IF($B$2=0,VLOOKUP(B49,選択シート!$B:$Q,14,FALSE), VLOOKUP(B49,選択シート!$A:$Q, 15,FALSE))</f>
        <v>#N/A</v>
      </c>
      <c r="F49" s="76" t="e">
        <f>IF($B$2=0,VLOOKUP(B49,選択シート!$B:$Q,15,FALSE), VLOOKUP(B49,選択シート!$A:$Q, 16,FALSE))</f>
        <v>#N/A</v>
      </c>
      <c r="G49" s="80" t="e">
        <f>IF($B$2=0,VLOOKUP(B49,選択シート!$B:$Q,16,FALSE), VLOOKUP(B49,選択シート!$A:$Q, 17,FALSE))</f>
        <v>#N/A</v>
      </c>
    </row>
    <row r="50" spans="2:7" ht="29.25" customHeight="1" x14ac:dyDescent="0.15">
      <c r="B50" s="66">
        <f t="shared" si="3"/>
        <v>1014</v>
      </c>
      <c r="C50" s="49">
        <v>14</v>
      </c>
      <c r="D50" s="74" t="e">
        <f>IF($B$2=0,VLOOKUP(B50,選択シート!$B:$P,12,FALSE), VLOOKUP(B50,選択シート!$A:$P, 13,FALSE))</f>
        <v>#N/A</v>
      </c>
      <c r="E50" s="77" t="e">
        <f>IF($B$2=0,VLOOKUP(B50,選択シート!$B:$Q,14,FALSE), VLOOKUP(B50,選択シート!$A:$Q, 15,FALSE))</f>
        <v>#N/A</v>
      </c>
      <c r="F50" s="76" t="e">
        <f>IF($B$2=0,VLOOKUP(B50,選択シート!$B:$Q,15,FALSE), VLOOKUP(B50,選択シート!$A:$Q, 16,FALSE))</f>
        <v>#N/A</v>
      </c>
      <c r="G50" s="80" t="e">
        <f>IF($B$2=0,VLOOKUP(B50,選択シート!$B:$Q,16,FALSE), VLOOKUP(B50,選択シート!$A:$Q, 17,FALSE))</f>
        <v>#N/A</v>
      </c>
    </row>
    <row r="51" spans="2:7" ht="29.25" customHeight="1" x14ac:dyDescent="0.15">
      <c r="B51" s="66">
        <f t="shared" si="3"/>
        <v>1015</v>
      </c>
      <c r="C51" s="49">
        <v>15</v>
      </c>
      <c r="D51" s="74" t="e">
        <f>IF($B$2=0,VLOOKUP(B51,選択シート!$B:$P,12,FALSE), VLOOKUP(B51,選択シート!$A:$P, 13,FALSE))</f>
        <v>#N/A</v>
      </c>
      <c r="E51" s="77" t="e">
        <f>IF($B$2=0,VLOOKUP(B51,選択シート!$B:$Q,14,FALSE), VLOOKUP(B51,選択シート!$A:$Q, 15,FALSE))</f>
        <v>#N/A</v>
      </c>
      <c r="F51" s="76" t="e">
        <f>IF($B$2=0,VLOOKUP(B51,選択シート!$B:$Q,15,FALSE), VLOOKUP(B51,選択シート!$A:$Q, 16,FALSE))</f>
        <v>#N/A</v>
      </c>
      <c r="G51" s="80" t="e">
        <f>IF($B$2=0,VLOOKUP(B51,選択シート!$B:$Q,16,FALSE), VLOOKUP(B51,選択シート!$A:$Q, 17,FALSE))</f>
        <v>#N/A</v>
      </c>
    </row>
    <row r="52" spans="2:7" ht="29.25" customHeight="1" x14ac:dyDescent="0.15">
      <c r="B52" s="66">
        <f t="shared" si="3"/>
        <v>1016</v>
      </c>
      <c r="C52" s="49">
        <v>16</v>
      </c>
      <c r="D52" s="74" t="e">
        <f>IF($B$2=0,VLOOKUP(B52,選択シート!$B:$P,12,FALSE), VLOOKUP(B52,選択シート!$A:$P, 13,FALSE))</f>
        <v>#N/A</v>
      </c>
      <c r="E52" s="77" t="e">
        <f>IF($B$2=0,VLOOKUP(B52,選択シート!$B:$Q,14,FALSE), VLOOKUP(B52,選択シート!$A:$Q, 15,FALSE))</f>
        <v>#N/A</v>
      </c>
      <c r="F52" s="76" t="e">
        <f>IF($B$2=0,VLOOKUP(B52,選択シート!$B:$Q,15,FALSE), VLOOKUP(B52,選択シート!$A:$Q, 16,FALSE))</f>
        <v>#N/A</v>
      </c>
      <c r="G52" s="80" t="e">
        <f>IF($B$2=0,VLOOKUP(B52,選択シート!$B:$Q,16,FALSE), VLOOKUP(B52,選択シート!$A:$Q, 17,FALSE))</f>
        <v>#N/A</v>
      </c>
    </row>
    <row r="53" spans="2:7" ht="29.25" customHeight="1" x14ac:dyDescent="0.15">
      <c r="B53" s="66">
        <f t="shared" si="3"/>
        <v>1017</v>
      </c>
      <c r="C53" s="49">
        <v>17</v>
      </c>
      <c r="D53" s="74" t="e">
        <f>IF($B$2=0,VLOOKUP(B53,選択シート!$B:$P,12,FALSE), VLOOKUP(B53,選択シート!$A:$P, 13,FALSE))</f>
        <v>#N/A</v>
      </c>
      <c r="E53" s="77" t="e">
        <f>IF($B$2=0,VLOOKUP(B53,選択シート!$B:$Q,14,FALSE), VLOOKUP(B53,選択シート!$A:$Q, 15,FALSE))</f>
        <v>#N/A</v>
      </c>
      <c r="F53" s="76" t="e">
        <f>IF($B$2=0,VLOOKUP(B53,選択シート!$B:$Q,15,FALSE), VLOOKUP(B53,選択シート!$A:$Q, 16,FALSE))</f>
        <v>#N/A</v>
      </c>
      <c r="G53" s="80" t="e">
        <f>IF($B$2=0,VLOOKUP(B53,選択シート!$B:$Q,16,FALSE), VLOOKUP(B53,選択シート!$A:$Q, 17,FALSE))</f>
        <v>#N/A</v>
      </c>
    </row>
    <row r="54" spans="2:7" ht="29.25" customHeight="1" x14ac:dyDescent="0.15">
      <c r="B54" s="66">
        <f t="shared" si="3"/>
        <v>1018</v>
      </c>
      <c r="C54" s="49">
        <v>18</v>
      </c>
      <c r="D54" s="74" t="e">
        <f>IF($B$2=0,VLOOKUP(B54,選択シート!$B:$P,12,FALSE), VLOOKUP(B54,選択シート!$A:$P, 13,FALSE))</f>
        <v>#N/A</v>
      </c>
      <c r="E54" s="77" t="e">
        <f>IF($B$2=0,VLOOKUP(B54,選択シート!$B:$Q,14,FALSE), VLOOKUP(B54,選択シート!$A:$Q, 15,FALSE))</f>
        <v>#N/A</v>
      </c>
      <c r="F54" s="76" t="e">
        <f>IF($B$2=0,VLOOKUP(B54,選択シート!$B:$Q,15,FALSE), VLOOKUP(B54,選択シート!$A:$Q, 16,FALSE))</f>
        <v>#N/A</v>
      </c>
      <c r="G54" s="80" t="e">
        <f>IF($B$2=0,VLOOKUP(B54,選択シート!$B:$Q,16,FALSE), VLOOKUP(B54,選択シート!$A:$Q, 17,FALSE))</f>
        <v>#N/A</v>
      </c>
    </row>
    <row r="55" spans="2:7" ht="29.25" customHeight="1" x14ac:dyDescent="0.15">
      <c r="B55" s="66">
        <f t="shared" si="3"/>
        <v>1019</v>
      </c>
      <c r="C55" s="49">
        <v>19</v>
      </c>
      <c r="D55" s="74" t="e">
        <f>IF($B$2=0,VLOOKUP(B55,選択シート!$B:$P,12,FALSE), VLOOKUP(B55,選択シート!$A:$P, 13,FALSE))</f>
        <v>#N/A</v>
      </c>
      <c r="E55" s="77" t="e">
        <f>IF($B$2=0,VLOOKUP(B55,選択シート!$B:$Q,14,FALSE), VLOOKUP(B55,選択シート!$A:$Q, 15,FALSE))</f>
        <v>#N/A</v>
      </c>
      <c r="F55" s="76" t="e">
        <f>IF($B$2=0,VLOOKUP(B55,選択シート!$B:$Q,15,FALSE), VLOOKUP(B55,選択シート!$A:$Q, 16,FALSE))</f>
        <v>#N/A</v>
      </c>
      <c r="G55" s="80" t="e">
        <f>IF($B$2=0,VLOOKUP(B55,選択シート!$B:$Q,16,FALSE), VLOOKUP(B55,選択シート!$A:$Q, 17,FALSE))</f>
        <v>#N/A</v>
      </c>
    </row>
    <row r="56" spans="2:7" ht="29.25" customHeight="1" x14ac:dyDescent="0.15">
      <c r="B56" s="66">
        <f t="shared" si="3"/>
        <v>1020</v>
      </c>
      <c r="C56" s="49">
        <v>20</v>
      </c>
      <c r="D56" s="74" t="e">
        <f>IF($B$2=0,VLOOKUP(B56,選択シート!$B:$P,12,FALSE), VLOOKUP(B56,選択シート!$A:$P, 13,FALSE))</f>
        <v>#N/A</v>
      </c>
      <c r="E56" s="77" t="e">
        <f>IF($B$2=0,VLOOKUP(B56,選択シート!$B:$Q,14,FALSE), VLOOKUP(B56,選択シート!$A:$Q, 15,FALSE))</f>
        <v>#N/A</v>
      </c>
      <c r="F56" s="76" t="e">
        <f>IF($B$2=0,VLOOKUP(B56,選択シート!$B:$Q,15,FALSE), VLOOKUP(B56,選択シート!$A:$Q, 16,FALSE))</f>
        <v>#N/A</v>
      </c>
      <c r="G56" s="80"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2021-01-26T02:38:49Z</dcterms:created>
  <dcterms:modified xsi:type="dcterms:W3CDTF">2021-02-02T07:46:44Z</dcterms:modified>
</cp:coreProperties>
</file>