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460" activeTab="1"/>
  </bookViews>
  <sheets>
    <sheet name="作成方法" sheetId="2" r:id="rId1"/>
    <sheet name="選択シート" sheetId="1" r:id="rId2"/>
    <sheet name="5問" sheetId="14" r:id="rId3"/>
    <sheet name="10問" sheetId="13" r:id="rId4"/>
    <sheet name="20問" sheetId="15" r:id="rId5"/>
  </sheets>
  <definedNames>
    <definedName name="_xlnm._FilterDatabase" localSheetId="1" hidden="1">選択シート!$C$10:$P$267</definedName>
    <definedName name="_xlnm.Print_Area" localSheetId="3">'10問'!$C$4:$G$36</definedName>
    <definedName name="_xlnm.Print_Area" localSheetId="4">'20問'!$C$4:$G$56</definedName>
    <definedName name="_xlnm.Print_Area" localSheetId="2">'5問'!$C$4:$G$26</definedName>
    <definedName name="_xlnm.Print_Area" localSheetId="0">作成方法!$A$1:$A$46</definedName>
    <definedName name="_xlnm.Print_Area" localSheetId="1">選択シート!$C$1:$P$267</definedName>
    <definedName name="_xlnm.Print_Titles" localSheetId="1">選択シート!$10:$10</definedName>
  </definedNames>
  <calcPr calcId="162913"/>
</workbook>
</file>

<file path=xl/calcChain.xml><?xml version="1.0" encoding="utf-8"?>
<calcChain xmlns="http://schemas.openxmlformats.org/spreadsheetml/2006/main">
  <c r="F342" i="1" l="1"/>
  <c r="E342" i="1"/>
  <c r="B342" i="1"/>
  <c r="G342" i="1" l="1"/>
  <c r="C33" i="15"/>
  <c r="E329" i="1"/>
  <c r="E330" i="1"/>
  <c r="E331" i="1"/>
  <c r="E332" i="1"/>
  <c r="E333" i="1"/>
  <c r="E334" i="1"/>
  <c r="E335" i="1"/>
  <c r="E336" i="1"/>
  <c r="E337" i="1"/>
  <c r="E338" i="1"/>
  <c r="E339" i="1"/>
  <c r="E340" i="1"/>
  <c r="E341" i="1"/>
  <c r="B329" i="1"/>
  <c r="B330" i="1"/>
  <c r="B331" i="1"/>
  <c r="B332" i="1"/>
  <c r="B333" i="1"/>
  <c r="B334" i="1"/>
  <c r="B335" i="1"/>
  <c r="B336" i="1"/>
  <c r="B337" i="1"/>
  <c r="B338" i="1"/>
  <c r="B339" i="1"/>
  <c r="B340" i="1"/>
  <c r="B341" i="1"/>
  <c r="F329" i="1"/>
  <c r="F330" i="1"/>
  <c r="F331" i="1"/>
  <c r="F332" i="1"/>
  <c r="F333" i="1"/>
  <c r="F334" i="1"/>
  <c r="F335" i="1"/>
  <c r="F336" i="1"/>
  <c r="F337" i="1"/>
  <c r="F338" i="1"/>
  <c r="F339" i="1"/>
  <c r="F340" i="1"/>
  <c r="F341" i="1"/>
  <c r="G335" i="1" l="1"/>
  <c r="G340" i="1"/>
  <c r="G336" i="1"/>
  <c r="G339" i="1"/>
  <c r="G332" i="1"/>
  <c r="G338" i="1"/>
  <c r="G334" i="1"/>
  <c r="G341" i="1"/>
  <c r="G337" i="1"/>
  <c r="G333" i="1"/>
  <c r="G330" i="1"/>
  <c r="G329" i="1"/>
  <c r="G331"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G327" i="1" l="1"/>
  <c r="G307" i="1"/>
  <c r="G303" i="1"/>
  <c r="G291" i="1"/>
  <c r="G287" i="1"/>
  <c r="G283" i="1"/>
  <c r="G310" i="1"/>
  <c r="G306" i="1"/>
  <c r="G302" i="1"/>
  <c r="G298" i="1"/>
  <c r="G294" i="1"/>
  <c r="G290" i="1"/>
  <c r="G286" i="1"/>
  <c r="G328" i="1"/>
  <c r="G324" i="1"/>
  <c r="G316" i="1"/>
  <c r="G312" i="1"/>
  <c r="G308" i="1"/>
  <c r="G284" i="1"/>
  <c r="G280" i="1"/>
  <c r="G276" i="1"/>
  <c r="G272" i="1"/>
  <c r="G268" i="1"/>
  <c r="G320" i="1"/>
  <c r="G304" i="1"/>
  <c r="G299" i="1"/>
  <c r="G295" i="1"/>
  <c r="G288" i="1"/>
  <c r="G282" i="1"/>
  <c r="G279" i="1"/>
  <c r="G275" i="1"/>
  <c r="G278" i="1"/>
  <c r="G274" i="1"/>
  <c r="G270" i="1"/>
  <c r="G326" i="1"/>
  <c r="G322" i="1"/>
  <c r="G318" i="1"/>
  <c r="G314" i="1"/>
  <c r="G300" i="1"/>
  <c r="G296" i="1"/>
  <c r="G292" i="1"/>
  <c r="G271" i="1"/>
  <c r="G325" i="1"/>
  <c r="G321" i="1"/>
  <c r="G317" i="1"/>
  <c r="G313" i="1"/>
  <c r="G309" i="1"/>
  <c r="G305" i="1"/>
  <c r="G301" i="1"/>
  <c r="G293" i="1"/>
  <c r="G289" i="1"/>
  <c r="G285" i="1"/>
  <c r="G281" i="1"/>
  <c r="G277" i="1"/>
  <c r="G273" i="1"/>
  <c r="G269" i="1"/>
  <c r="G297" i="1"/>
  <c r="G323" i="1"/>
  <c r="G319" i="1"/>
  <c r="G315" i="1"/>
  <c r="G311" i="1"/>
  <c r="B56" i="15" l="1"/>
  <c r="B55" i="15"/>
  <c r="B54" i="15"/>
  <c r="B53" i="15"/>
  <c r="B52" i="15"/>
  <c r="B51" i="15"/>
  <c r="B50" i="15"/>
  <c r="B49" i="15"/>
  <c r="B48" i="15"/>
  <c r="B47" i="15"/>
  <c r="B29" i="15"/>
  <c r="B28" i="15"/>
  <c r="B27" i="15"/>
  <c r="B26" i="15"/>
  <c r="B25" i="15"/>
  <c r="B24" i="15"/>
  <c r="B23" i="15"/>
  <c r="B22" i="15"/>
  <c r="B21" i="15"/>
  <c r="B20" i="15"/>
  <c r="B37" i="15"/>
  <c r="B38" i="15"/>
  <c r="B39" i="15"/>
  <c r="B46" i="15"/>
  <c r="B45" i="15"/>
  <c r="B44" i="15"/>
  <c r="B43" i="15"/>
  <c r="B42" i="15"/>
  <c r="B41" i="15"/>
  <c r="B40" i="15"/>
  <c r="B19" i="15"/>
  <c r="B18" i="15"/>
  <c r="B17" i="15"/>
  <c r="B16" i="15"/>
  <c r="B15" i="15"/>
  <c r="B14" i="15"/>
  <c r="B13" i="15"/>
  <c r="B12" i="15"/>
  <c r="B11" i="15"/>
  <c r="B10" i="15"/>
  <c r="B26" i="14"/>
  <c r="B25" i="14"/>
  <c r="B24" i="14"/>
  <c r="B23" i="14"/>
  <c r="B22" i="14"/>
  <c r="C18" i="14"/>
  <c r="B14" i="14"/>
  <c r="B13" i="14"/>
  <c r="B12" i="14"/>
  <c r="B11" i="14"/>
  <c r="B10" i="14"/>
  <c r="C23" i="13"/>
  <c r="B36" i="13"/>
  <c r="B35" i="13"/>
  <c r="B34" i="13"/>
  <c r="B33" i="13"/>
  <c r="B32" i="13"/>
  <c r="B31" i="13"/>
  <c r="B30" i="13"/>
  <c r="B29" i="13"/>
  <c r="B28" i="13"/>
  <c r="B27" i="13"/>
  <c r="E13" i="1"/>
  <c r="E12" i="1"/>
  <c r="F12" i="1" l="1"/>
  <c r="F13" i="1"/>
  <c r="G13" i="1" s="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253" i="1"/>
  <c r="F253" i="1"/>
  <c r="E254" i="1"/>
  <c r="F254" i="1"/>
  <c r="E255" i="1"/>
  <c r="F255" i="1"/>
  <c r="E256" i="1"/>
  <c r="F256" i="1"/>
  <c r="E257" i="1"/>
  <c r="F257" i="1"/>
  <c r="E258" i="1"/>
  <c r="F258" i="1"/>
  <c r="E259" i="1"/>
  <c r="F259" i="1"/>
  <c r="E260" i="1"/>
  <c r="F260" i="1"/>
  <c r="E261" i="1"/>
  <c r="F261" i="1"/>
  <c r="E262" i="1"/>
  <c r="F262" i="1"/>
  <c r="E263" i="1"/>
  <c r="F263" i="1"/>
  <c r="E264" i="1"/>
  <c r="F264" i="1"/>
  <c r="E265" i="1"/>
  <c r="F265" i="1"/>
  <c r="E266" i="1"/>
  <c r="F266" i="1"/>
  <c r="E267" i="1"/>
  <c r="F267" i="1"/>
  <c r="G265" i="1" l="1"/>
  <c r="G261" i="1"/>
  <c r="G257" i="1"/>
  <c r="G253" i="1"/>
  <c r="G237" i="1"/>
  <c r="G233" i="1"/>
  <c r="G229" i="1"/>
  <c r="G225" i="1"/>
  <c r="G205" i="1"/>
  <c r="G193" i="1"/>
  <c r="G181" i="1"/>
  <c r="G173" i="1"/>
  <c r="G161" i="1"/>
  <c r="G157" i="1"/>
  <c r="G153" i="1"/>
  <c r="G129" i="1"/>
  <c r="G125" i="1"/>
  <c r="G121" i="1"/>
  <c r="G117" i="1"/>
  <c r="G109" i="1"/>
  <c r="G81" i="1"/>
  <c r="G77" i="1"/>
  <c r="G73" i="1"/>
  <c r="G69" i="1"/>
  <c r="G65" i="1"/>
  <c r="G61" i="1"/>
  <c r="G57" i="1"/>
  <c r="G29" i="1"/>
  <c r="G25" i="1"/>
  <c r="G21" i="1"/>
  <c r="G17" i="1"/>
  <c r="G250" i="1"/>
  <c r="G218" i="1"/>
  <c r="G214" i="1"/>
  <c r="G210" i="1"/>
  <c r="G202" i="1"/>
  <c r="G198" i="1"/>
  <c r="G190" i="1"/>
  <c r="G186" i="1"/>
  <c r="G174" i="1"/>
  <c r="G170" i="1"/>
  <c r="G166" i="1"/>
  <c r="G162" i="1"/>
  <c r="G150" i="1"/>
  <c r="G146" i="1"/>
  <c r="G142" i="1"/>
  <c r="G138" i="1"/>
  <c r="G134" i="1"/>
  <c r="G130" i="1"/>
  <c r="G126" i="1"/>
  <c r="G110" i="1"/>
  <c r="G106" i="1"/>
  <c r="G102" i="1"/>
  <c r="G98" i="1"/>
  <c r="G94" i="1"/>
  <c r="G90" i="1"/>
  <c r="G86" i="1"/>
  <c r="G82" i="1"/>
  <c r="G78" i="1"/>
  <c r="G58" i="1"/>
  <c r="G54" i="1"/>
  <c r="G50" i="1"/>
  <c r="G46" i="1"/>
  <c r="G42" i="1"/>
  <c r="G38" i="1"/>
  <c r="G34" i="1"/>
  <c r="G30" i="1"/>
  <c r="G26" i="1"/>
  <c r="G252" i="1"/>
  <c r="G212" i="1"/>
  <c r="G248" i="1"/>
  <c r="G220" i="1"/>
  <c r="G267" i="1"/>
  <c r="G263" i="1"/>
  <c r="G259" i="1"/>
  <c r="G247" i="1"/>
  <c r="G235" i="1"/>
  <c r="G231" i="1"/>
  <c r="G227" i="1"/>
  <c r="G215" i="1"/>
  <c r="G207" i="1"/>
  <c r="G203" i="1"/>
  <c r="G195" i="1"/>
  <c r="G191" i="1"/>
  <c r="G183" i="1"/>
  <c r="G159" i="1"/>
  <c r="G155" i="1"/>
  <c r="G123" i="1"/>
  <c r="G119" i="1"/>
  <c r="G115" i="1"/>
  <c r="G79" i="1"/>
  <c r="G75" i="1"/>
  <c r="G71" i="1"/>
  <c r="G67" i="1"/>
  <c r="G59" i="1"/>
  <c r="G27" i="1"/>
  <c r="G19" i="1"/>
  <c r="G216" i="1"/>
  <c r="G23" i="1"/>
  <c r="G24" i="1"/>
  <c r="G20" i="1"/>
  <c r="G221" i="1"/>
  <c r="G113" i="1"/>
  <c r="G199" i="1"/>
  <c r="G72" i="1"/>
  <c r="G68" i="1"/>
  <c r="G177" i="1"/>
  <c r="G40" i="1"/>
  <c r="G184" i="1"/>
  <c r="G187" i="1"/>
  <c r="G240" i="1"/>
  <c r="G266" i="1"/>
  <c r="G258" i="1"/>
  <c r="G251" i="1"/>
  <c r="G236" i="1"/>
  <c r="G228" i="1"/>
  <c r="G175" i="1"/>
  <c r="G149" i="1"/>
  <c r="G141" i="1"/>
  <c r="G133" i="1"/>
  <c r="G254" i="1"/>
  <c r="G243" i="1"/>
  <c r="G239" i="1"/>
  <c r="G224" i="1"/>
  <c r="G213" i="1"/>
  <c r="G209" i="1"/>
  <c r="G188" i="1"/>
  <c r="G185" i="1"/>
  <c r="G182" i="1"/>
  <c r="G178" i="1"/>
  <c r="G171" i="1"/>
  <c r="G167" i="1"/>
  <c r="G163" i="1"/>
  <c r="G152" i="1"/>
  <c r="G148" i="1"/>
  <c r="G136" i="1"/>
  <c r="G132" i="1"/>
  <c r="G118" i="1"/>
  <c r="G114" i="1"/>
  <c r="G107" i="1"/>
  <c r="G103" i="1"/>
  <c r="G99" i="1"/>
  <c r="G95" i="1"/>
  <c r="G91" i="1"/>
  <c r="G87" i="1"/>
  <c r="G83" i="1"/>
  <c r="G53" i="1"/>
  <c r="G49" i="1"/>
  <c r="G45" i="1"/>
  <c r="G41" i="1"/>
  <c r="G37" i="1"/>
  <c r="G33" i="1"/>
  <c r="G22" i="1"/>
  <c r="G18" i="1"/>
  <c r="G14" i="1"/>
  <c r="G36" i="1"/>
  <c r="G238" i="1"/>
  <c r="G223" i="1"/>
  <c r="G208" i="1"/>
  <c r="G201" i="1"/>
  <c r="G63" i="1"/>
  <c r="G246" i="1"/>
  <c r="G264" i="1"/>
  <c r="G234" i="1"/>
  <c r="G226" i="1"/>
  <c r="G204" i="1"/>
  <c r="G194" i="1"/>
  <c r="G151" i="1"/>
  <c r="G143" i="1"/>
  <c r="G131" i="1"/>
  <c r="G242" i="1"/>
  <c r="G260" i="1"/>
  <c r="G249" i="1"/>
  <c r="G230" i="1"/>
  <c r="G219" i="1"/>
  <c r="G158" i="1"/>
  <c r="G147" i="1"/>
  <c r="G139" i="1"/>
  <c r="G135" i="1"/>
  <c r="G256" i="1"/>
  <c r="G245" i="1"/>
  <c r="G241" i="1"/>
  <c r="G222" i="1"/>
  <c r="G211" i="1"/>
  <c r="G200" i="1"/>
  <c r="G197" i="1"/>
  <c r="G169" i="1"/>
  <c r="G165" i="1"/>
  <c r="G154" i="1"/>
  <c r="G127" i="1"/>
  <c r="G105" i="1"/>
  <c r="G101" i="1"/>
  <c r="G97" i="1"/>
  <c r="G93" i="1"/>
  <c r="G89" i="1"/>
  <c r="G85" i="1"/>
  <c r="G74" i="1"/>
  <c r="G70" i="1"/>
  <c r="G66" i="1"/>
  <c r="G62" i="1"/>
  <c r="G55" i="1"/>
  <c r="G51" i="1"/>
  <c r="G47" i="1"/>
  <c r="G43" i="1"/>
  <c r="G39" i="1"/>
  <c r="G35" i="1"/>
  <c r="G31" i="1"/>
  <c r="G88" i="1"/>
  <c r="G84" i="1"/>
  <c r="G255" i="1"/>
  <c r="G244" i="1"/>
  <c r="G196" i="1"/>
  <c r="G189" i="1"/>
  <c r="G179" i="1"/>
  <c r="G15" i="1"/>
  <c r="G262" i="1"/>
  <c r="G232" i="1"/>
  <c r="G217" i="1"/>
  <c r="G206" i="1"/>
  <c r="G192" i="1"/>
  <c r="G145" i="1"/>
  <c r="G137" i="1"/>
  <c r="G122" i="1"/>
  <c r="G111" i="1"/>
  <c r="G180" i="1"/>
  <c r="G172" i="1"/>
  <c r="G168" i="1"/>
  <c r="G164" i="1"/>
  <c r="G120" i="1"/>
  <c r="G116" i="1"/>
  <c r="G104" i="1"/>
  <c r="G100" i="1"/>
  <c r="G56" i="1"/>
  <c r="G52" i="1"/>
  <c r="G156" i="1"/>
  <c r="G124" i="1"/>
  <c r="G92" i="1"/>
  <c r="G60" i="1"/>
  <c r="G28" i="1"/>
  <c r="G176" i="1"/>
  <c r="G144" i="1"/>
  <c r="G112" i="1"/>
  <c r="G80" i="1"/>
  <c r="G48" i="1"/>
  <c r="G16" i="1"/>
  <c r="G140" i="1"/>
  <c r="G108" i="1"/>
  <c r="G76" i="1"/>
  <c r="G44" i="1"/>
  <c r="G12" i="1"/>
  <c r="G160" i="1"/>
  <c r="G128" i="1"/>
  <c r="G96" i="1"/>
  <c r="G64" i="1"/>
  <c r="G32" i="1"/>
  <c r="B10" i="13"/>
  <c r="B11" i="13"/>
  <c r="B12" i="13"/>
  <c r="B13" i="13"/>
  <c r="B14" i="13"/>
  <c r="B15" i="13"/>
  <c r="B16" i="13"/>
  <c r="B17" i="13"/>
  <c r="B18" i="13"/>
  <c r="B19" i="13"/>
  <c r="H160" i="1" l="1"/>
  <c r="H32" i="1"/>
  <c r="H80" i="1"/>
  <c r="H104" i="1"/>
  <c r="H122" i="1"/>
  <c r="H31" i="1"/>
  <c r="H28" i="1"/>
  <c r="H15" i="1"/>
  <c r="H108" i="1"/>
  <c r="H156" i="1"/>
  <c r="H168" i="1"/>
  <c r="H206" i="1"/>
  <c r="H244" i="1"/>
  <c r="H47" i="1"/>
  <c r="H66" i="1"/>
  <c r="H89" i="1"/>
  <c r="H105" i="1"/>
  <c r="H169" i="1"/>
  <c r="H222" i="1"/>
  <c r="H135" i="1"/>
  <c r="H219" i="1"/>
  <c r="H208" i="1"/>
  <c r="H53" i="1"/>
  <c r="H171" i="1"/>
  <c r="H240" i="1"/>
  <c r="H59" i="1"/>
  <c r="H195" i="1"/>
  <c r="H30" i="1"/>
  <c r="H138" i="1"/>
  <c r="H17" i="1"/>
  <c r="H117" i="1"/>
  <c r="H181" i="1"/>
  <c r="H140" i="1"/>
  <c r="H116" i="1"/>
  <c r="H217" i="1"/>
  <c r="H179" i="1"/>
  <c r="H255" i="1"/>
  <c r="H35" i="1"/>
  <c r="H51" i="1"/>
  <c r="H70" i="1"/>
  <c r="H93" i="1"/>
  <c r="H127" i="1"/>
  <c r="H197" i="1"/>
  <c r="H241" i="1"/>
  <c r="H139" i="1"/>
  <c r="H230" i="1"/>
  <c r="H131" i="1"/>
  <c r="H204" i="1"/>
  <c r="H246" i="1"/>
  <c r="H223" i="1"/>
  <c r="H18" i="1"/>
  <c r="H41" i="1"/>
  <c r="H83" i="1"/>
  <c r="H99" i="1"/>
  <c r="H118" i="1"/>
  <c r="H152" i="1"/>
  <c r="H178" i="1"/>
  <c r="H209" i="1"/>
  <c r="H243" i="1"/>
  <c r="H149" i="1"/>
  <c r="H251" i="1"/>
  <c r="H187" i="1"/>
  <c r="H68" i="1"/>
  <c r="H221" i="1"/>
  <c r="H216" i="1"/>
  <c r="H67" i="1"/>
  <c r="H115" i="1"/>
  <c r="H159" i="1"/>
  <c r="H203" i="1"/>
  <c r="H231" i="1"/>
  <c r="H263" i="1"/>
  <c r="H212" i="1"/>
  <c r="H34" i="1"/>
  <c r="H50" i="1"/>
  <c r="H82" i="1"/>
  <c r="H98" i="1"/>
  <c r="H126" i="1"/>
  <c r="H142" i="1"/>
  <c r="H166" i="1"/>
  <c r="H190" i="1"/>
  <c r="H214" i="1"/>
  <c r="H21" i="1"/>
  <c r="H61" i="1"/>
  <c r="H77" i="1"/>
  <c r="H121" i="1"/>
  <c r="H157" i="1"/>
  <c r="H193" i="1"/>
  <c r="H233" i="1"/>
  <c r="H261" i="1"/>
  <c r="H194" i="1"/>
  <c r="H37" i="1"/>
  <c r="H114" i="1"/>
  <c r="H188" i="1"/>
  <c r="H141" i="1"/>
  <c r="H113" i="1"/>
  <c r="H79" i="1"/>
  <c r="H259" i="1"/>
  <c r="H46" i="1"/>
  <c r="H94" i="1"/>
  <c r="H186" i="1"/>
  <c r="H57" i="1"/>
  <c r="H153" i="1"/>
  <c r="H229" i="1"/>
  <c r="H64" i="1"/>
  <c r="H60" i="1"/>
  <c r="H172" i="1"/>
  <c r="H96" i="1"/>
  <c r="H44" i="1"/>
  <c r="H16" i="1"/>
  <c r="H144" i="1"/>
  <c r="H92" i="1"/>
  <c r="H56" i="1"/>
  <c r="H120" i="1"/>
  <c r="H180" i="1"/>
  <c r="H145" i="1"/>
  <c r="H232" i="1"/>
  <c r="H189" i="1"/>
  <c r="H84" i="1"/>
  <c r="H39" i="1"/>
  <c r="H55" i="1"/>
  <c r="H74" i="1"/>
  <c r="H97" i="1"/>
  <c r="H154" i="1"/>
  <c r="H200" i="1"/>
  <c r="H245" i="1"/>
  <c r="H147" i="1"/>
  <c r="H249" i="1"/>
  <c r="H143" i="1"/>
  <c r="H226" i="1"/>
  <c r="H63" i="1"/>
  <c r="H238" i="1"/>
  <c r="H22" i="1"/>
  <c r="H45" i="1"/>
  <c r="H87" i="1"/>
  <c r="H103" i="1"/>
  <c r="H132" i="1"/>
  <c r="H163" i="1"/>
  <c r="H182" i="1"/>
  <c r="H213" i="1"/>
  <c r="H254" i="1"/>
  <c r="H175" i="1"/>
  <c r="H258" i="1"/>
  <c r="H184" i="1"/>
  <c r="H72" i="1"/>
  <c r="H20" i="1"/>
  <c r="H19" i="1"/>
  <c r="H71" i="1"/>
  <c r="H119" i="1"/>
  <c r="H183" i="1"/>
  <c r="H207" i="1"/>
  <c r="H235" i="1"/>
  <c r="H267" i="1"/>
  <c r="H252" i="1"/>
  <c r="H38" i="1"/>
  <c r="H54" i="1"/>
  <c r="H86" i="1"/>
  <c r="H102" i="1"/>
  <c r="H130" i="1"/>
  <c r="H146" i="1"/>
  <c r="H170" i="1"/>
  <c r="H198" i="1"/>
  <c r="H218" i="1"/>
  <c r="H25" i="1"/>
  <c r="H65" i="1"/>
  <c r="H81" i="1"/>
  <c r="H125" i="1"/>
  <c r="H161" i="1"/>
  <c r="H205" i="1"/>
  <c r="H237" i="1"/>
  <c r="H265" i="1"/>
  <c r="H242" i="1"/>
  <c r="H264" i="1"/>
  <c r="H14" i="1"/>
  <c r="H95" i="1"/>
  <c r="H148" i="1"/>
  <c r="H239" i="1"/>
  <c r="H236" i="1"/>
  <c r="H177" i="1"/>
  <c r="H23" i="1"/>
  <c r="H155" i="1"/>
  <c r="H227" i="1"/>
  <c r="H248" i="1"/>
  <c r="H78" i="1"/>
  <c r="H110" i="1"/>
  <c r="H162" i="1"/>
  <c r="H210" i="1"/>
  <c r="H73" i="1"/>
  <c r="H257" i="1"/>
  <c r="H12" i="1"/>
  <c r="H342" i="1"/>
  <c r="A342" i="1" s="1"/>
  <c r="H339" i="1"/>
  <c r="A339" i="1" s="1"/>
  <c r="H329" i="1"/>
  <c r="A329" i="1" s="1"/>
  <c r="H341" i="1"/>
  <c r="A341" i="1" s="1"/>
  <c r="H335" i="1"/>
  <c r="A335" i="1" s="1"/>
  <c r="H336" i="1"/>
  <c r="A336" i="1" s="1"/>
  <c r="H330" i="1"/>
  <c r="A330" i="1" s="1"/>
  <c r="H333" i="1"/>
  <c r="A333" i="1" s="1"/>
  <c r="H331" i="1"/>
  <c r="A331" i="1" s="1"/>
  <c r="H340" i="1"/>
  <c r="A340" i="1" s="1"/>
  <c r="H334" i="1"/>
  <c r="A334" i="1" s="1"/>
  <c r="H338" i="1"/>
  <c r="A338" i="1" s="1"/>
  <c r="H337" i="1"/>
  <c r="A337" i="1" s="1"/>
  <c r="H332" i="1"/>
  <c r="A332" i="1" s="1"/>
  <c r="H319" i="1"/>
  <c r="A319" i="1" s="1"/>
  <c r="H277" i="1"/>
  <c r="A277" i="1" s="1"/>
  <c r="H299" i="1"/>
  <c r="A299" i="1" s="1"/>
  <c r="H298" i="1"/>
  <c r="A298" i="1" s="1"/>
  <c r="H300" i="1"/>
  <c r="A300" i="1" s="1"/>
  <c r="H323" i="1"/>
  <c r="A323" i="1" s="1"/>
  <c r="H292" i="1"/>
  <c r="A292" i="1" s="1"/>
  <c r="H304" i="1"/>
  <c r="A304" i="1" s="1"/>
  <c r="H302" i="1"/>
  <c r="A302" i="1" s="1"/>
  <c r="H309" i="1"/>
  <c r="A309" i="1" s="1"/>
  <c r="H303" i="1"/>
  <c r="A303" i="1" s="1"/>
  <c r="H281" i="1"/>
  <c r="A281" i="1" s="1"/>
  <c r="H285" i="1"/>
  <c r="A285" i="1" s="1"/>
  <c r="H322" i="1"/>
  <c r="A322" i="1" s="1"/>
  <c r="H280" i="1"/>
  <c r="A280" i="1" s="1"/>
  <c r="H291" i="1"/>
  <c r="A291" i="1" s="1"/>
  <c r="H294" i="1"/>
  <c r="A294" i="1" s="1"/>
  <c r="H289" i="1"/>
  <c r="A289" i="1" s="1"/>
  <c r="H301" i="1"/>
  <c r="A301" i="1" s="1"/>
  <c r="H273" i="1"/>
  <c r="A273" i="1" s="1"/>
  <c r="H297" i="1"/>
  <c r="A297" i="1" s="1"/>
  <c r="H320" i="1"/>
  <c r="H325" i="1"/>
  <c r="A325" i="1" s="1"/>
  <c r="H271" i="1"/>
  <c r="A271" i="1" s="1"/>
  <c r="H272" i="1"/>
  <c r="A272" i="1" s="1"/>
  <c r="H283" i="1"/>
  <c r="A283" i="1" s="1"/>
  <c r="H275" i="1"/>
  <c r="A275" i="1" s="1"/>
  <c r="H313" i="1"/>
  <c r="A313" i="1" s="1"/>
  <c r="H318" i="1"/>
  <c r="A318" i="1" s="1"/>
  <c r="H276" i="1"/>
  <c r="A276" i="1" s="1"/>
  <c r="H287" i="1"/>
  <c r="A287" i="1" s="1"/>
  <c r="H326" i="1"/>
  <c r="A326" i="1" s="1"/>
  <c r="H293" i="1"/>
  <c r="A293" i="1" s="1"/>
  <c r="H317" i="1"/>
  <c r="A317" i="1" s="1"/>
  <c r="H305" i="1"/>
  <c r="A305" i="1" s="1"/>
  <c r="H278" i="1"/>
  <c r="A278" i="1" s="1"/>
  <c r="H316" i="1"/>
  <c r="A316" i="1" s="1"/>
  <c r="H290" i="1"/>
  <c r="A290" i="1" s="1"/>
  <c r="H279" i="1"/>
  <c r="A279" i="1" s="1"/>
  <c r="H310" i="1"/>
  <c r="A310" i="1" s="1"/>
  <c r="H282" i="1"/>
  <c r="A282" i="1" s="1"/>
  <c r="H324" i="1"/>
  <c r="A324" i="1" s="1"/>
  <c r="H296" i="1"/>
  <c r="A296" i="1" s="1"/>
  <c r="H306" i="1"/>
  <c r="A306" i="1" s="1"/>
  <c r="H268" i="1"/>
  <c r="A268" i="1" s="1"/>
  <c r="H270" i="1"/>
  <c r="A270" i="1" s="1"/>
  <c r="H308" i="1"/>
  <c r="A308" i="1" s="1"/>
  <c r="H307" i="1"/>
  <c r="A307" i="1" s="1"/>
  <c r="H284" i="1"/>
  <c r="A284" i="1" s="1"/>
  <c r="H311" i="1"/>
  <c r="A311" i="1" s="1"/>
  <c r="H274" i="1"/>
  <c r="A274" i="1" s="1"/>
  <c r="H312" i="1"/>
  <c r="A312" i="1" s="1"/>
  <c r="H327" i="1"/>
  <c r="A327" i="1" s="1"/>
  <c r="H295" i="1"/>
  <c r="A295" i="1" s="1"/>
  <c r="H314" i="1"/>
  <c r="A314" i="1" s="1"/>
  <c r="H315" i="1"/>
  <c r="A315" i="1" s="1"/>
  <c r="H321" i="1"/>
  <c r="A321" i="1" s="1"/>
  <c r="H288" i="1"/>
  <c r="A288" i="1" s="1"/>
  <c r="H328" i="1"/>
  <c r="A328" i="1" s="1"/>
  <c r="H286" i="1"/>
  <c r="A286" i="1" s="1"/>
  <c r="H269" i="1"/>
  <c r="A269" i="1" s="1"/>
  <c r="H112" i="1"/>
  <c r="H52" i="1"/>
  <c r="H137" i="1"/>
  <c r="H128" i="1"/>
  <c r="H76" i="1"/>
  <c r="H48" i="1"/>
  <c r="H176" i="1"/>
  <c r="H124" i="1"/>
  <c r="H100" i="1"/>
  <c r="H164" i="1"/>
  <c r="H111" i="1"/>
  <c r="H192" i="1"/>
  <c r="H262" i="1"/>
  <c r="H196" i="1"/>
  <c r="H88" i="1"/>
  <c r="H43" i="1"/>
  <c r="H62" i="1"/>
  <c r="H85" i="1"/>
  <c r="H101" i="1"/>
  <c r="H165" i="1"/>
  <c r="H211" i="1"/>
  <c r="H256" i="1"/>
  <c r="H158" i="1"/>
  <c r="H260" i="1"/>
  <c r="H151" i="1"/>
  <c r="H234" i="1"/>
  <c r="H201" i="1"/>
  <c r="H36" i="1"/>
  <c r="H33" i="1"/>
  <c r="H49" i="1"/>
  <c r="H91" i="1"/>
  <c r="H107" i="1"/>
  <c r="H136" i="1"/>
  <c r="H167" i="1"/>
  <c r="H185" i="1"/>
  <c r="H224" i="1"/>
  <c r="H133" i="1"/>
  <c r="H228" i="1"/>
  <c r="H266" i="1"/>
  <c r="H40" i="1"/>
  <c r="H199" i="1"/>
  <c r="H24" i="1"/>
  <c r="H27" i="1"/>
  <c r="H75" i="1"/>
  <c r="H123" i="1"/>
  <c r="H191" i="1"/>
  <c r="H215" i="1"/>
  <c r="H247" i="1"/>
  <c r="H220" i="1"/>
  <c r="H26" i="1"/>
  <c r="H42" i="1"/>
  <c r="H58" i="1"/>
  <c r="H90" i="1"/>
  <c r="H106" i="1"/>
  <c r="H134" i="1"/>
  <c r="H150" i="1"/>
  <c r="H174" i="1"/>
  <c r="H202" i="1"/>
  <c r="H250" i="1"/>
  <c r="H29" i="1"/>
  <c r="H69" i="1"/>
  <c r="H109" i="1"/>
  <c r="H129" i="1"/>
  <c r="H173" i="1"/>
  <c r="H225" i="1"/>
  <c r="H253" i="1"/>
  <c r="H13" i="1"/>
  <c r="A320"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D10" i="14" l="1"/>
  <c r="A263" i="1"/>
  <c r="A132" i="1"/>
  <c r="A178" i="1"/>
  <c r="A32" i="1"/>
  <c r="A224" i="1"/>
  <c r="A156" i="1"/>
  <c r="A71" i="1"/>
  <c r="A207" i="1"/>
  <c r="A24" i="1"/>
  <c r="A180" i="1"/>
  <c r="A52" i="1"/>
  <c r="A245" i="1"/>
  <c r="A219" i="1"/>
  <c r="A34" i="1"/>
  <c r="A213" i="1"/>
  <c r="A241" i="1"/>
  <c r="A182" i="1"/>
  <c r="A94" i="1"/>
  <c r="A12" i="1"/>
  <c r="G12" i="13" s="1"/>
  <c r="A136" i="1"/>
  <c r="A51" i="1"/>
  <c r="A79" i="1"/>
  <c r="A222" i="1"/>
  <c r="A259" i="1"/>
  <c r="A114" i="1"/>
  <c r="A65" i="1"/>
  <c r="A157" i="1"/>
  <c r="A231" i="1"/>
  <c r="A160" i="1"/>
  <c r="A217" i="1"/>
  <c r="A142" i="1"/>
  <c r="A60" i="1"/>
  <c r="A183" i="1"/>
  <c r="A99" i="1"/>
  <c r="A148" i="1"/>
  <c r="A38" i="1"/>
  <c r="A220" i="1"/>
  <c r="A201" i="1"/>
  <c r="A16" i="1"/>
  <c r="A188" i="1"/>
  <c r="A193" i="1"/>
  <c r="A48" i="1"/>
  <c r="A232" i="1"/>
  <c r="A172" i="1"/>
  <c r="A87" i="1"/>
  <c r="A247" i="1"/>
  <c r="A122" i="1"/>
  <c r="A40" i="1"/>
  <c r="A212" i="1"/>
  <c r="A68" i="1"/>
  <c r="A243" i="1"/>
  <c r="A96" i="1"/>
  <c r="A101" i="1"/>
  <c r="A57" i="1"/>
  <c r="A161" i="1"/>
  <c r="A61" i="1"/>
  <c r="A195" i="1"/>
  <c r="A266" i="1"/>
  <c r="A139" i="1"/>
  <c r="A208" i="1"/>
  <c r="A135" i="1"/>
  <c r="A46" i="1"/>
  <c r="A170" i="1"/>
  <c r="A88" i="1"/>
  <c r="A255" i="1"/>
  <c r="A116" i="1"/>
  <c r="A31" i="1"/>
  <c r="A196" i="1"/>
  <c r="A185" i="1"/>
  <c r="A159" i="1"/>
  <c r="A176" i="1"/>
  <c r="A27" i="1"/>
  <c r="A225" i="1"/>
  <c r="A158" i="1"/>
  <c r="A76" i="1"/>
  <c r="A215" i="1"/>
  <c r="A115" i="1"/>
  <c r="A26" i="1"/>
  <c r="A184" i="1"/>
  <c r="A54" i="1"/>
  <c r="A253" i="1"/>
  <c r="A227" i="1"/>
  <c r="A75" i="1"/>
  <c r="A121" i="1"/>
  <c r="A49" i="1"/>
  <c r="A153" i="1"/>
  <c r="A133" i="1"/>
  <c r="A250" i="1"/>
  <c r="A128" i="1"/>
  <c r="A265" i="1"/>
  <c r="A124" i="1"/>
  <c r="A39" i="1"/>
  <c r="A163" i="1"/>
  <c r="A74" i="1"/>
  <c r="A223" i="1"/>
  <c r="A102" i="1"/>
  <c r="A20" i="1"/>
  <c r="A166" i="1"/>
  <c r="A155" i="1"/>
  <c r="A246" i="1"/>
  <c r="A127" i="1"/>
  <c r="A162" i="1"/>
  <c r="A216" i="1"/>
  <c r="A151" i="1"/>
  <c r="A62" i="1"/>
  <c r="A187" i="1"/>
  <c r="A104" i="1"/>
  <c r="A19" i="1"/>
  <c r="A150" i="1"/>
  <c r="A47" i="1"/>
  <c r="A228" i="1"/>
  <c r="A211" i="1"/>
  <c r="A50" i="1"/>
  <c r="A113" i="1"/>
  <c r="A41" i="1"/>
  <c r="A145" i="1"/>
  <c r="A125" i="1"/>
  <c r="A45" i="1"/>
  <c r="A109" i="1"/>
  <c r="A93" i="1"/>
  <c r="A244" i="1"/>
  <c r="A234" i="1"/>
  <c r="A107" i="1"/>
  <c r="A256" i="1"/>
  <c r="A194" i="1"/>
  <c r="A110" i="1"/>
  <c r="A28" i="1"/>
  <c r="A152" i="1"/>
  <c r="A67" i="1"/>
  <c r="A191" i="1"/>
  <c r="A95" i="1"/>
  <c r="A134" i="1"/>
  <c r="A130" i="1"/>
  <c r="A214" i="1"/>
  <c r="A144" i="1"/>
  <c r="A209" i="1"/>
  <c r="A140" i="1"/>
  <c r="A55" i="1"/>
  <c r="A179" i="1"/>
  <c r="A90" i="1"/>
  <c r="A118" i="1"/>
  <c r="A36" i="1"/>
  <c r="A200" i="1"/>
  <c r="A197" i="1"/>
  <c r="A18" i="1"/>
  <c r="A97" i="1"/>
  <c r="A33" i="1"/>
  <c r="A137" i="1"/>
  <c r="A37" i="1"/>
  <c r="A21" i="1"/>
  <c r="A221" i="1"/>
  <c r="A218" i="1"/>
  <c r="A82" i="1"/>
  <c r="A249" i="1"/>
  <c r="A186" i="1"/>
  <c r="A103" i="1"/>
  <c r="A14" i="1"/>
  <c r="A138" i="1"/>
  <c r="A56" i="1"/>
  <c r="A252" i="1"/>
  <c r="A84" i="1"/>
  <c r="A230" i="1"/>
  <c r="A267" i="1"/>
  <c r="A112" i="1"/>
  <c r="A258" i="1"/>
  <c r="A123" i="1"/>
  <c r="A264" i="1"/>
  <c r="A206" i="1"/>
  <c r="A126" i="1"/>
  <c r="A44" i="1"/>
  <c r="A168" i="1"/>
  <c r="A83" i="1"/>
  <c r="A238" i="1"/>
  <c r="A111" i="1"/>
  <c r="A22" i="1"/>
  <c r="A175" i="1"/>
  <c r="A181" i="1"/>
  <c r="A89" i="1"/>
  <c r="A25" i="1"/>
  <c r="A129" i="1"/>
  <c r="A29" i="1"/>
  <c r="A192" i="1"/>
  <c r="A205" i="1"/>
  <c r="A64" i="1"/>
  <c r="A240" i="1"/>
  <c r="A174" i="1"/>
  <c r="A92" i="1"/>
  <c r="A262" i="1"/>
  <c r="A131" i="1"/>
  <c r="A42" i="1"/>
  <c r="A229" i="1"/>
  <c r="A70" i="1"/>
  <c r="A199" i="1"/>
  <c r="A251" i="1"/>
  <c r="A91" i="1"/>
  <c r="A261" i="1"/>
  <c r="A242" i="1"/>
  <c r="A98" i="1"/>
  <c r="A257" i="1"/>
  <c r="A198" i="1"/>
  <c r="A119" i="1"/>
  <c r="A30" i="1"/>
  <c r="A154" i="1"/>
  <c r="A72" i="1"/>
  <c r="A203" i="1"/>
  <c r="A100" i="1"/>
  <c r="A15" i="1"/>
  <c r="A143" i="1"/>
  <c r="A171" i="1"/>
  <c r="A173" i="1"/>
  <c r="A81" i="1"/>
  <c r="A17" i="1"/>
  <c r="A105" i="1"/>
  <c r="A85" i="1"/>
  <c r="A164" i="1"/>
  <c r="A189" i="1"/>
  <c r="A43" i="1"/>
  <c r="A233" i="1"/>
  <c r="A167" i="1"/>
  <c r="A78" i="1"/>
  <c r="A239" i="1"/>
  <c r="A120" i="1"/>
  <c r="A35" i="1"/>
  <c r="A204" i="1"/>
  <c r="A63" i="1"/>
  <c r="A235" i="1"/>
  <c r="A59" i="1"/>
  <c r="A236" i="1"/>
  <c r="A226" i="1"/>
  <c r="A80" i="1"/>
  <c r="A248" i="1"/>
  <c r="A190" i="1"/>
  <c r="A108" i="1"/>
  <c r="A23" i="1"/>
  <c r="A147" i="1"/>
  <c r="A58" i="1"/>
  <c r="A260" i="1"/>
  <c r="A86" i="1"/>
  <c r="A254" i="1"/>
  <c r="A146" i="1"/>
  <c r="A149" i="1"/>
  <c r="A73" i="1"/>
  <c r="A177" i="1"/>
  <c r="A165" i="1"/>
  <c r="A77" i="1"/>
  <c r="A13" i="1"/>
  <c r="A169" i="1"/>
  <c r="A69" i="1"/>
  <c r="A53" i="1"/>
  <c r="A202" i="1"/>
  <c r="A66" i="1"/>
  <c r="A237" i="1"/>
  <c r="A210" i="1"/>
  <c r="A117" i="1"/>
  <c r="A141" i="1"/>
  <c r="A106" i="1"/>
  <c r="D39" i="15" l="1"/>
  <c r="E25" i="15"/>
  <c r="E55" i="15"/>
  <c r="G48" i="15"/>
  <c r="E51" i="15"/>
  <c r="D20" i="15"/>
  <c r="E49" i="15"/>
  <c r="E26" i="15"/>
  <c r="D47" i="15"/>
  <c r="E29" i="15"/>
  <c r="D21" i="15"/>
  <c r="G47" i="15"/>
  <c r="F54" i="15"/>
  <c r="G25" i="15"/>
  <c r="E20" i="15"/>
  <c r="D48" i="15"/>
  <c r="D27" i="15"/>
  <c r="E23" i="15"/>
  <c r="E22" i="15"/>
  <c r="E21" i="15"/>
  <c r="E53" i="15"/>
  <c r="G56" i="15"/>
  <c r="G17" i="15"/>
  <c r="D40" i="15"/>
  <c r="G43" i="15"/>
  <c r="G42" i="15"/>
  <c r="F45" i="15"/>
  <c r="F41" i="15"/>
  <c r="G37" i="15"/>
  <c r="F42" i="15"/>
  <c r="G18" i="15"/>
  <c r="F37" i="15"/>
  <c r="E42" i="15"/>
  <c r="D41" i="15"/>
  <c r="D19" i="15"/>
  <c r="G10" i="15"/>
  <c r="E37" i="15"/>
  <c r="G14" i="15"/>
  <c r="G38" i="15"/>
  <c r="F47" i="15"/>
  <c r="G23" i="15"/>
  <c r="G53" i="15"/>
  <c r="D51" i="15"/>
  <c r="F51" i="15"/>
  <c r="G55" i="15"/>
  <c r="E27" i="15"/>
  <c r="E47" i="15"/>
  <c r="D24" i="15"/>
  <c r="G52" i="15"/>
  <c r="G27" i="15"/>
  <c r="D29" i="15"/>
  <c r="G50" i="15"/>
  <c r="G22" i="15"/>
  <c r="G51" i="15"/>
  <c r="D53" i="15"/>
  <c r="F56" i="15"/>
  <c r="E12" i="15"/>
  <c r="G15" i="15"/>
  <c r="E15" i="15"/>
  <c r="E41" i="15"/>
  <c r="F43" i="15"/>
  <c r="D18" i="15"/>
  <c r="D10" i="15"/>
  <c r="E13" i="15"/>
  <c r="D15" i="15"/>
  <c r="E19" i="15"/>
  <c r="D13" i="15"/>
  <c r="D43" i="15"/>
  <c r="G19" i="15"/>
  <c r="E10" i="15"/>
  <c r="G45" i="15"/>
  <c r="E46" i="15"/>
  <c r="E14" i="15"/>
  <c r="F38" i="15"/>
  <c r="F52" i="15"/>
  <c r="E54" i="15"/>
  <c r="D28" i="15"/>
  <c r="D52" i="15"/>
  <c r="G20" i="15"/>
  <c r="F50" i="15"/>
  <c r="D25" i="15"/>
  <c r="G49" i="15"/>
  <c r="F55" i="15"/>
  <c r="E50" i="15"/>
  <c r="E52" i="15"/>
  <c r="G26" i="15"/>
  <c r="F49" i="15"/>
  <c r="D22" i="15"/>
  <c r="G54" i="15"/>
  <c r="E56" i="15"/>
  <c r="G21" i="15"/>
  <c r="D44" i="15"/>
  <c r="F44" i="15"/>
  <c r="D38" i="15"/>
  <c r="G46" i="15"/>
  <c r="E45" i="15"/>
  <c r="D11" i="15"/>
  <c r="D45" i="15"/>
  <c r="E18" i="15"/>
  <c r="E17" i="15"/>
  <c r="E43" i="15"/>
  <c r="D17" i="15"/>
  <c r="D14" i="15"/>
  <c r="D42" i="15"/>
  <c r="G44" i="15"/>
  <c r="G11" i="15"/>
  <c r="D37" i="15"/>
  <c r="F46" i="15"/>
  <c r="E38" i="15"/>
  <c r="D56" i="15"/>
  <c r="E24" i="15"/>
  <c r="D49" i="15"/>
  <c r="E28" i="15"/>
  <c r="D26" i="15"/>
  <c r="D55" i="15"/>
  <c r="D50" i="15"/>
  <c r="G28" i="15"/>
  <c r="F48" i="15"/>
  <c r="G29" i="15"/>
  <c r="G24" i="15"/>
  <c r="D54" i="15"/>
  <c r="D23" i="15"/>
  <c r="E48" i="15"/>
  <c r="F53" i="15"/>
  <c r="G39" i="15"/>
  <c r="D16" i="15"/>
  <c r="G13" i="15"/>
  <c r="G41" i="15"/>
  <c r="D12" i="15"/>
  <c r="E44" i="15"/>
  <c r="E40" i="15"/>
  <c r="E16" i="15"/>
  <c r="G16" i="15"/>
  <c r="E39" i="15"/>
  <c r="F40" i="15"/>
  <c r="D46" i="15"/>
  <c r="F39" i="15"/>
  <c r="G12" i="15"/>
  <c r="G40" i="15"/>
  <c r="E11" i="15"/>
  <c r="D16" i="13"/>
  <c r="D14" i="13"/>
  <c r="D15" i="13"/>
  <c r="G33" i="13"/>
  <c r="D32" i="13"/>
  <c r="F30" i="13"/>
  <c r="E30" i="13"/>
  <c r="F29" i="13"/>
  <c r="E33" i="13"/>
  <c r="E19" i="13"/>
  <c r="E16" i="13"/>
  <c r="E15" i="13"/>
  <c r="G19" i="13"/>
  <c r="F31" i="13"/>
  <c r="G14" i="13"/>
  <c r="G11" i="13"/>
  <c r="G28" i="13"/>
  <c r="F36" i="13"/>
  <c r="D12" i="13"/>
  <c r="D11" i="13"/>
  <c r="D10" i="13"/>
  <c r="D27" i="13"/>
  <c r="E34" i="13"/>
  <c r="F33" i="13"/>
  <c r="G32" i="13"/>
  <c r="G30" i="13"/>
  <c r="D29" i="13"/>
  <c r="E17" i="13"/>
  <c r="G17" i="13"/>
  <c r="G16" i="13"/>
  <c r="E14" i="13"/>
  <c r="G29" i="13"/>
  <c r="F28" i="13"/>
  <c r="G10" i="13"/>
  <c r="E36" i="13"/>
  <c r="G36" i="13"/>
  <c r="D17" i="13"/>
  <c r="D19" i="13"/>
  <c r="D30" i="13"/>
  <c r="E35" i="13"/>
  <c r="D33" i="13"/>
  <c r="G27" i="13"/>
  <c r="F27" i="13"/>
  <c r="G35" i="13"/>
  <c r="F35" i="13"/>
  <c r="G18" i="13"/>
  <c r="G34" i="13"/>
  <c r="D28" i="13"/>
  <c r="G15" i="13"/>
  <c r="E10" i="13"/>
  <c r="G31" i="13"/>
  <c r="E12" i="13"/>
  <c r="E11" i="13"/>
  <c r="D13" i="13"/>
  <c r="D18" i="13"/>
  <c r="D34" i="13"/>
  <c r="F32" i="13"/>
  <c r="E29" i="13"/>
  <c r="E32" i="13"/>
  <c r="E27" i="13"/>
  <c r="D35" i="13"/>
  <c r="D31" i="13"/>
  <c r="F34" i="13"/>
  <c r="E18" i="13"/>
  <c r="E31" i="13"/>
  <c r="E28" i="13"/>
  <c r="E13" i="13"/>
  <c r="D36" i="13"/>
  <c r="G13" i="13"/>
  <c r="G10" i="14"/>
  <c r="F23" i="14"/>
  <c r="E10" i="14"/>
  <c r="D23" i="14"/>
  <c r="G24" i="14"/>
  <c r="E14" i="14"/>
  <c r="D25" i="14"/>
  <c r="D24" i="14"/>
  <c r="F24" i="14"/>
  <c r="D22" i="14"/>
  <c r="E26" i="14"/>
  <c r="G11" i="14"/>
  <c r="F22" i="14"/>
  <c r="D11" i="14"/>
  <c r="G22" i="14"/>
  <c r="E25" i="14"/>
  <c r="E13" i="14"/>
  <c r="D14" i="14"/>
  <c r="G25" i="14"/>
  <c r="F25" i="14"/>
  <c r="D12" i="14"/>
  <c r="E23" i="14"/>
  <c r="E12" i="14"/>
  <c r="E11" i="14"/>
  <c r="G23" i="14"/>
  <c r="D26" i="14"/>
  <c r="F26" i="14"/>
  <c r="E22" i="14"/>
  <c r="E24" i="14"/>
  <c r="D13" i="14"/>
  <c r="G14" i="14"/>
  <c r="G13" i="14"/>
  <c r="G26" i="14"/>
  <c r="G12" i="14"/>
</calcChain>
</file>

<file path=xl/sharedStrings.xml><?xml version="1.0" encoding="utf-8"?>
<sst xmlns="http://schemas.openxmlformats.org/spreadsheetml/2006/main" count="1493" uniqueCount="668">
  <si>
    <t>回数</t>
    <rPh sb="0" eb="2">
      <t>かいすう</t>
    </rPh>
    <phoneticPr fontId="2" type="Hiragana"/>
  </si>
  <si>
    <t>番号</t>
    <rPh sb="0" eb="2">
      <t>ばんごう</t>
    </rPh>
    <phoneticPr fontId="2" type="Hiragana"/>
  </si>
  <si>
    <t>ランダム</t>
    <phoneticPr fontId="2"/>
  </si>
  <si>
    <t>ランダム順位</t>
    <rPh sb="4" eb="6">
      <t>ジュンイ</t>
    </rPh>
    <phoneticPr fontId="2"/>
  </si>
  <si>
    <t>ランダム</t>
    <phoneticPr fontId="2"/>
  </si>
  <si>
    <t>通常</t>
    <rPh sb="0" eb="2">
      <t>ツウジョウ</t>
    </rPh>
    <phoneticPr fontId="2"/>
  </si>
  <si>
    <t>←ランダムに出題する場合は１を入力。「F9」を押すと順番が変わります。</t>
    <rPh sb="6" eb="8">
      <t>シュツダイ</t>
    </rPh>
    <rPh sb="10" eb="12">
      <t>バアイ</t>
    </rPh>
    <rPh sb="15" eb="17">
      <t>ニュウリョク</t>
    </rPh>
    <rPh sb="23" eb="24">
      <t>オ</t>
    </rPh>
    <rPh sb="26" eb="28">
      <t>ジュンバン</t>
    </rPh>
    <rPh sb="29" eb="30">
      <t>カ</t>
    </rPh>
    <phoneticPr fontId="2"/>
  </si>
  <si>
    <t>　（番号が入力してあっても問題ありませんが，ランダムにする指定をした場合，番号に関係なく並べ替えが行われます。）</t>
    <rPh sb="2" eb="4">
      <t>バンゴウ</t>
    </rPh>
    <rPh sb="5" eb="7">
      <t>ニュウリョク</t>
    </rPh>
    <rPh sb="13" eb="15">
      <t>モンダイ</t>
    </rPh>
    <rPh sb="29" eb="31">
      <t>シテイ</t>
    </rPh>
    <rPh sb="34" eb="36">
      <t>バアイ</t>
    </rPh>
    <rPh sb="37" eb="39">
      <t>バンゴウ</t>
    </rPh>
    <rPh sb="40" eb="42">
      <t>カンケイ</t>
    </rPh>
    <rPh sb="44" eb="45">
      <t>ナラ</t>
    </rPh>
    <rPh sb="46" eb="47">
      <t>カ</t>
    </rPh>
    <rPh sb="49" eb="50">
      <t>オコナ</t>
    </rPh>
    <phoneticPr fontId="2"/>
  </si>
  <si>
    <t>■選択シート■</t>
    <rPh sb="1" eb="3">
      <t>センタク</t>
    </rPh>
    <phoneticPr fontId="2"/>
  </si>
  <si>
    <t>《ご注意》</t>
    <rPh sb="2" eb="4">
      <t>チュウイ</t>
    </rPh>
    <phoneticPr fontId="2"/>
  </si>
  <si>
    <r>
      <t>■</t>
    </r>
    <r>
      <rPr>
        <b/>
        <sz val="10"/>
        <color theme="1"/>
        <rFont val="ＭＳ Ｐゴシック"/>
        <family val="3"/>
        <charset val="128"/>
        <scheme val="minor"/>
      </rPr>
      <t>出題順まで決める場合</t>
    </r>
    <r>
      <rPr>
        <sz val="10"/>
        <color theme="1"/>
        <rFont val="ＭＳ Ｐゴシック"/>
        <family val="3"/>
        <charset val="128"/>
        <scheme val="minor"/>
      </rPr>
      <t>は，</t>
    </r>
    <r>
      <rPr>
        <b/>
        <sz val="10"/>
        <color theme="1"/>
        <rFont val="ＭＳ Ｐゴシック"/>
        <family val="3"/>
        <charset val="128"/>
        <scheme val="minor"/>
      </rPr>
      <t>回数</t>
    </r>
    <r>
      <rPr>
        <sz val="10"/>
        <color theme="1"/>
        <rFont val="ＭＳ Ｐゴシック"/>
        <family val="3"/>
        <charset val="128"/>
        <scheme val="minor"/>
      </rPr>
      <t>と</t>
    </r>
    <r>
      <rPr>
        <b/>
        <sz val="10"/>
        <color theme="1"/>
        <rFont val="ＭＳ Ｐゴシック"/>
        <family val="3"/>
        <charset val="128"/>
        <scheme val="minor"/>
      </rPr>
      <t>番号</t>
    </r>
    <r>
      <rPr>
        <sz val="10"/>
        <color theme="1"/>
        <rFont val="ＭＳ Ｐゴシック"/>
        <family val="3"/>
        <charset val="128"/>
        <scheme val="minor"/>
      </rPr>
      <t>の列に数字を入力してください。</t>
    </r>
    <rPh sb="1" eb="3">
      <t>シュツダイ</t>
    </rPh>
    <rPh sb="3" eb="4">
      <t>ジュン</t>
    </rPh>
    <rPh sb="6" eb="7">
      <t>キ</t>
    </rPh>
    <rPh sb="9" eb="11">
      <t>バアイ</t>
    </rPh>
    <rPh sb="13" eb="15">
      <t>カイスウ</t>
    </rPh>
    <rPh sb="16" eb="18">
      <t>バンゴウ</t>
    </rPh>
    <rPh sb="19" eb="20">
      <t>レツ</t>
    </rPh>
    <rPh sb="21" eb="23">
      <t>スウジ</t>
    </rPh>
    <rPh sb="24" eb="26">
      <t>ニュウリョク</t>
    </rPh>
    <phoneticPr fontId="2"/>
  </si>
  <si>
    <r>
      <t>■</t>
    </r>
    <r>
      <rPr>
        <b/>
        <sz val="10"/>
        <color theme="1"/>
        <rFont val="ＭＳ Ｐゴシック"/>
        <family val="3"/>
        <charset val="128"/>
        <scheme val="minor"/>
      </rPr>
      <t>出題順をランダムにする場合</t>
    </r>
    <r>
      <rPr>
        <sz val="10"/>
        <color theme="1"/>
        <rFont val="ＭＳ Ｐゴシック"/>
        <family val="3"/>
        <charset val="128"/>
        <scheme val="minor"/>
      </rPr>
      <t>は，</t>
    </r>
    <r>
      <rPr>
        <b/>
        <sz val="10"/>
        <color theme="1"/>
        <rFont val="ＭＳ Ｐゴシック"/>
        <family val="3"/>
        <charset val="128"/>
        <scheme val="minor"/>
      </rPr>
      <t>回数の列にのみ</t>
    </r>
    <r>
      <rPr>
        <sz val="10"/>
        <color theme="1"/>
        <rFont val="ＭＳ Ｐゴシック"/>
        <family val="3"/>
        <charset val="128"/>
        <scheme val="minor"/>
      </rPr>
      <t>数字を入力してください。</t>
    </r>
    <rPh sb="1" eb="3">
      <t>シュツダイ</t>
    </rPh>
    <rPh sb="3" eb="4">
      <t>ジュン</t>
    </rPh>
    <rPh sb="12" eb="14">
      <t>バアイ</t>
    </rPh>
    <rPh sb="16" eb="18">
      <t>カイスウ</t>
    </rPh>
    <rPh sb="19" eb="20">
      <t>レツ</t>
    </rPh>
    <rPh sb="23" eb="25">
      <t>スウジ</t>
    </rPh>
    <rPh sb="26" eb="28">
      <t>ニュウリョク</t>
    </rPh>
    <phoneticPr fontId="2"/>
  </si>
  <si>
    <t>←ランダムに出題する場合は，ここに作成するテストの回数を入力してください。</t>
    <rPh sb="6" eb="8">
      <t>シュツダイ</t>
    </rPh>
    <rPh sb="10" eb="12">
      <t>バアイ</t>
    </rPh>
    <rPh sb="17" eb="19">
      <t>サクセイ</t>
    </rPh>
    <rPh sb="25" eb="27">
      <t>カイスウ</t>
    </rPh>
    <rPh sb="28" eb="30">
      <t>ニュウリョク</t>
    </rPh>
    <phoneticPr fontId="2"/>
  </si>
  <si>
    <t>第</t>
    <phoneticPr fontId="2"/>
  </si>
  <si>
    <t>回</t>
    <phoneticPr fontId="2"/>
  </si>
  <si>
    <t>問　題</t>
    <rPh sb="0" eb="1">
      <t>トイ</t>
    </rPh>
    <rPh sb="2" eb="3">
      <t>ダイ</t>
    </rPh>
    <phoneticPr fontId="2"/>
  </si>
  <si>
    <t>解　答</t>
    <rPh sb="0" eb="1">
      <t>カイ</t>
    </rPh>
    <rPh sb="2" eb="3">
      <t>コタエ</t>
    </rPh>
    <phoneticPr fontId="2"/>
  </si>
  <si>
    <t>植民地</t>
  </si>
  <si>
    <t>スペイン</t>
  </si>
  <si>
    <t>正答数</t>
  </si>
  <si>
    <r>
      <rPr>
        <b/>
        <sz val="16"/>
        <rFont val="ＭＳ Ｐゴシック"/>
        <family val="3"/>
        <charset val="128"/>
      </rPr>
      <t>社会　重要用語テスト　解答</t>
    </r>
    <r>
      <rPr>
        <sz val="14"/>
        <rFont val="ＭＳ Ｐゴシック"/>
        <family val="3"/>
        <charset val="128"/>
      </rPr>
      <t xml:space="preserve">
</t>
    </r>
    <r>
      <rPr>
        <sz val="12"/>
        <rFont val="ＭＳ Ｐゴシック"/>
        <family val="3"/>
        <charset val="128"/>
      </rPr>
      <t/>
    </r>
    <rPh sb="0" eb="2">
      <t>シャカイ</t>
    </rPh>
    <rPh sb="3" eb="5">
      <t>ジュウヨウ</t>
    </rPh>
    <rPh sb="5" eb="7">
      <t>ヨウゴ</t>
    </rPh>
    <rPh sb="11" eb="13">
      <t>カイトウ</t>
    </rPh>
    <phoneticPr fontId="2"/>
  </si>
  <si>
    <t>解　答　欄</t>
    <rPh sb="0" eb="1">
      <t>カイ</t>
    </rPh>
    <rPh sb="2" eb="3">
      <t>コタエ</t>
    </rPh>
    <rPh sb="4" eb="5">
      <t>ラン</t>
    </rPh>
    <phoneticPr fontId="2"/>
  </si>
  <si>
    <t>実施日　　　　　月　　　日</t>
    <phoneticPr fontId="2"/>
  </si>
  <si>
    <t>書　名</t>
    <rPh sb="0" eb="1">
      <t>ショ</t>
    </rPh>
    <rPh sb="2" eb="3">
      <t>メイ</t>
    </rPh>
    <phoneticPr fontId="8"/>
  </si>
  <si>
    <t>準拠</t>
    <rPh sb="0" eb="2">
      <t>ジュンキョ</t>
    </rPh>
    <phoneticPr fontId="8"/>
  </si>
  <si>
    <t>ページ</t>
    <phoneticPr fontId="8"/>
  </si>
  <si>
    <t>問題番号</t>
    <rPh sb="0" eb="2">
      <t>モンダイ</t>
    </rPh>
    <rPh sb="2" eb="4">
      <t>バンゴウ</t>
    </rPh>
    <phoneticPr fontId="8"/>
  </si>
  <si>
    <t>問　題</t>
    <rPh sb="0" eb="1">
      <t>トイ</t>
    </rPh>
    <rPh sb="2" eb="3">
      <t>ダイ</t>
    </rPh>
    <phoneticPr fontId="8"/>
  </si>
  <si>
    <t>記入解答１</t>
    <rPh sb="0" eb="2">
      <t>キニュウ</t>
    </rPh>
    <rPh sb="2" eb="4">
      <t>カイトウ</t>
    </rPh>
    <phoneticPr fontId="8"/>
  </si>
  <si>
    <t>解答</t>
    <phoneticPr fontId="8"/>
  </si>
  <si>
    <t>記入済み解答</t>
    <rPh sb="0" eb="2">
      <t>キニュウ</t>
    </rPh>
    <rPh sb="2" eb="3">
      <t>ズ</t>
    </rPh>
    <phoneticPr fontId="8"/>
  </si>
  <si>
    <t>問題番号</t>
    <phoneticPr fontId="8"/>
  </si>
  <si>
    <t>ここに回数</t>
    <rPh sb="3" eb="5">
      <t>カイスウ</t>
    </rPh>
    <phoneticPr fontId="2"/>
  </si>
  <si>
    <t>を入力→</t>
    <phoneticPr fontId="2"/>
  </si>
  <si>
    <t>社会　重要用語プリント　解答</t>
    <rPh sb="0" eb="2">
      <t>シャカイ</t>
    </rPh>
    <rPh sb="3" eb="5">
      <t>ジュウヨウ</t>
    </rPh>
    <rPh sb="5" eb="7">
      <t>ヨウゴ</t>
    </rPh>
    <rPh sb="12" eb="14">
      <t>カイトウ</t>
    </rPh>
    <phoneticPr fontId="2"/>
  </si>
  <si>
    <r>
      <rPr>
        <b/>
        <sz val="16"/>
        <rFont val="ＭＳ Ｐゴシック"/>
        <family val="3"/>
        <charset val="128"/>
      </rPr>
      <t>社会　重要用語テスト　解答</t>
    </r>
    <r>
      <rPr>
        <sz val="12"/>
        <rFont val="ＭＳ Ｐゴシック"/>
        <family val="3"/>
        <charset val="128"/>
      </rPr>
      <t/>
    </r>
    <rPh sb="0" eb="2">
      <t>シャカイ</t>
    </rPh>
    <rPh sb="3" eb="5">
      <t>ジュウヨウ</t>
    </rPh>
    <rPh sb="5" eb="7">
      <t>ヨウゴ</t>
    </rPh>
    <rPh sb="11" eb="13">
      <t>カイトウ</t>
    </rPh>
    <phoneticPr fontId="2"/>
  </si>
  <si>
    <r>
      <rPr>
        <b/>
        <sz val="16"/>
        <rFont val="ＭＳ Ｐゴシック"/>
        <family val="3"/>
        <charset val="128"/>
      </rPr>
      <t>社会　重要用語プリント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3" eb="14">
      <t>クミ</t>
    </rPh>
    <rPh sb="18" eb="19">
      <t>バン</t>
    </rPh>
    <rPh sb="20" eb="22">
      <t>ナマエ</t>
    </rPh>
    <phoneticPr fontId="2"/>
  </si>
  <si>
    <r>
      <rPr>
        <b/>
        <sz val="16"/>
        <rFont val="ＭＳ Ｐゴシック"/>
        <family val="3"/>
        <charset val="128"/>
      </rPr>
      <t>社会　重要用語テスト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2" eb="13">
      <t>クミ</t>
    </rPh>
    <rPh sb="17" eb="18">
      <t>バン</t>
    </rPh>
    <rPh sb="19" eb="21">
      <t>ナマエ</t>
    </rPh>
    <phoneticPr fontId="2"/>
  </si>
  <si>
    <r>
      <t>※</t>
    </r>
    <r>
      <rPr>
        <sz val="10"/>
        <color theme="1"/>
        <rFont val="ＭＳ Ｐゴシック"/>
        <family val="3"/>
        <charset val="128"/>
      </rPr>
      <t>ご注意</t>
    </r>
    <r>
      <rPr>
        <sz val="10"/>
        <color rgb="FFFF0000"/>
        <rFont val="ＭＳ Ｐゴシック"/>
        <family val="3"/>
        <charset val="128"/>
      </rPr>
      <t>※</t>
    </r>
    <r>
      <rPr>
        <sz val="10"/>
        <color theme="1"/>
        <rFont val="ＭＳ Ｐゴシック"/>
        <family val="3"/>
        <charset val="128"/>
      </rPr>
      <t>ランダムに出題する場合は，「選択シート」のC8セルにテストの回数を入力してください。</t>
    </r>
    <rPh sb="2" eb="4">
      <t>チュウイ</t>
    </rPh>
    <rPh sb="10" eb="12">
      <t>シュツダイ</t>
    </rPh>
    <rPh sb="14" eb="16">
      <t>バアイ</t>
    </rPh>
    <rPh sb="19" eb="21">
      <t>センタク</t>
    </rPh>
    <rPh sb="35" eb="37">
      <t>カイスウ</t>
    </rPh>
    <rPh sb="38" eb="40">
      <t>ニュウリョク</t>
    </rPh>
    <phoneticPr fontId="2"/>
  </si>
  <si>
    <t>重要用語プリントの作成方法</t>
    <rPh sb="0" eb="2">
      <t>ジュウヨウ</t>
    </rPh>
    <rPh sb="2" eb="4">
      <t>ヨウゴ</t>
    </rPh>
    <rPh sb="9" eb="11">
      <t>サクセイ</t>
    </rPh>
    <rPh sb="11" eb="13">
      <t>ホウホウ</t>
    </rPh>
    <phoneticPr fontId="2"/>
  </si>
  <si>
    <r>
      <t>はじめに
このファイルでは，「5問」「10問」「20問」の３種類の重要用語プリントを作成することができます。
ランダムに問題を出題する場合は，まず「選択シート」の</t>
    </r>
    <r>
      <rPr>
        <b/>
        <sz val="10"/>
        <color theme="1"/>
        <rFont val="ＭＳ Ｐゴシック"/>
        <family val="3"/>
        <charset val="128"/>
        <scheme val="minor"/>
      </rPr>
      <t>「Ｃ8」</t>
    </r>
    <r>
      <rPr>
        <sz val="10"/>
        <color theme="1"/>
        <rFont val="ＭＳ Ｐゴシック"/>
        <family val="3"/>
        <charset val="128"/>
        <scheme val="minor"/>
      </rPr>
      <t>セルにプリントの回数を入力してください。
続けて，下記の方法に沿ってご作成ください。
■「5問」作成方法
　①　「選択シート」のC列にプリントの回数，D列に「1～5」までの問題番号を入力する。
　②　「5問」のシート「C6」にプリントの回数を入力する。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印刷して，用紙を上下に切る。（B5判1枚の上段に問題，下段に解答）
■「10問」もしくは「20問」の作成方法
　①　「選択シート」のC列にプリントの回数，D列に「1～10」または「1～20」までの問題番号を入力する。
　②　「10問」もしくは「20問」のシート「C6」にプリントの回数を入力する。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印刷する。（問題用紙B5判 1枚，解答B5判 1枚の計2枚）</t>
    </r>
    <rPh sb="33" eb="35">
      <t>ジュウヨウ</t>
    </rPh>
    <rPh sb="35" eb="37">
      <t>ヨウゴ</t>
    </rPh>
    <rPh sb="75" eb="77">
      <t>センタク</t>
    </rPh>
    <phoneticPr fontId="2"/>
  </si>
  <si>
    <t>インド洋</t>
  </si>
  <si>
    <t>太平洋</t>
  </si>
  <si>
    <t>大西洋</t>
  </si>
  <si>
    <t>北アメリカ</t>
  </si>
  <si>
    <t>南アメリカ</t>
  </si>
  <si>
    <t>ヨーロッパ</t>
  </si>
  <si>
    <t>アジア</t>
  </si>
  <si>
    <t>オセアニア</t>
  </si>
  <si>
    <t>バチカン市国</t>
  </si>
  <si>
    <t>ロシア（連邦）</t>
  </si>
  <si>
    <t>人口密度</t>
  </si>
  <si>
    <t>イギリス</t>
  </si>
  <si>
    <t>北極点</t>
  </si>
  <si>
    <t>北半球</t>
  </si>
  <si>
    <t>南半球</t>
  </si>
  <si>
    <t>南極点</t>
  </si>
  <si>
    <t>本初子午線</t>
  </si>
  <si>
    <t>熱</t>
  </si>
  <si>
    <t>熱帯雨林</t>
  </si>
  <si>
    <t>ステップ</t>
  </si>
  <si>
    <t>温</t>
  </si>
  <si>
    <t>偏西風</t>
  </si>
  <si>
    <t>地中海性</t>
  </si>
  <si>
    <t>冷［亜寒］</t>
  </si>
  <si>
    <t>イヌイット</t>
  </si>
  <si>
    <t>公用語</t>
  </si>
  <si>
    <t>キリスト</t>
  </si>
  <si>
    <t>イスラム</t>
  </si>
  <si>
    <t>ヒンドゥー</t>
  </si>
  <si>
    <t>仏</t>
  </si>
  <si>
    <t>ヒマラヤ</t>
  </si>
  <si>
    <t>アラビア</t>
  </si>
  <si>
    <t>インダス</t>
  </si>
  <si>
    <t>デカン</t>
  </si>
  <si>
    <t>モンゴル</t>
  </si>
  <si>
    <t>ガンジス</t>
  </si>
  <si>
    <t>チベット</t>
  </si>
  <si>
    <t>インドシナ</t>
  </si>
  <si>
    <t>メコン</t>
  </si>
  <si>
    <t>経済特区</t>
  </si>
  <si>
    <t>プランテーション</t>
  </si>
  <si>
    <t>サハラ</t>
  </si>
  <si>
    <t>ナイル</t>
  </si>
  <si>
    <t>川</t>
  </si>
  <si>
    <t>ギニア</t>
  </si>
  <si>
    <t>湾</t>
  </si>
  <si>
    <t>コンゴ</t>
  </si>
  <si>
    <t>盆地</t>
  </si>
  <si>
    <t>高原</t>
  </si>
  <si>
    <t>スラム</t>
  </si>
  <si>
    <t>レアメタル</t>
  </si>
  <si>
    <t>海</t>
  </si>
  <si>
    <t>ライン</t>
  </si>
  <si>
    <t>アルプス</t>
  </si>
  <si>
    <t>山脈</t>
  </si>
  <si>
    <t>ドナウ</t>
  </si>
  <si>
    <t>フィヨルド</t>
  </si>
  <si>
    <t>北大西洋</t>
  </si>
  <si>
    <t>海流</t>
  </si>
  <si>
    <t>教</t>
  </si>
  <si>
    <t>ロッキー</t>
  </si>
  <si>
    <t>プレーリー</t>
  </si>
  <si>
    <t>ミシシッピ</t>
  </si>
  <si>
    <t>メキシコ</t>
  </si>
  <si>
    <t>ハリケーン</t>
  </si>
  <si>
    <t>適地適作</t>
  </si>
  <si>
    <t>サンベルト</t>
  </si>
  <si>
    <t>ヒスパニック</t>
  </si>
  <si>
    <t>フランス</t>
  </si>
  <si>
    <t>アンデス</t>
  </si>
  <si>
    <t>ギアナ</t>
  </si>
  <si>
    <t>アマゾン</t>
  </si>
  <si>
    <t>ラプラタ</t>
  </si>
  <si>
    <t>語</t>
  </si>
  <si>
    <t>インカ</t>
  </si>
  <si>
    <t>多文化社会</t>
  </si>
  <si>
    <t>ミクロ</t>
  </si>
  <si>
    <t>アボリジニ</t>
  </si>
  <si>
    <t>白豪主義</t>
  </si>
  <si>
    <t>マオリ</t>
  </si>
  <si>
    <t>平原</t>
  </si>
  <si>
    <t>排他的経済水域</t>
  </si>
  <si>
    <t>北方領土</t>
  </si>
  <si>
    <t>北海道</t>
  </si>
  <si>
    <t>半島</t>
  </si>
  <si>
    <t>東アジア</t>
  </si>
  <si>
    <t>南アジア</t>
  </si>
  <si>
    <t>東南アジア</t>
  </si>
  <si>
    <t>西アジア</t>
  </si>
  <si>
    <t>中央アジア</t>
  </si>
  <si>
    <t>内陸国</t>
  </si>
  <si>
    <t>二期作</t>
  </si>
  <si>
    <t>イベリア</t>
  </si>
  <si>
    <t>黒</t>
  </si>
  <si>
    <t>グレートプレーンズ</t>
  </si>
  <si>
    <t>ピッツバーグ</t>
  </si>
  <si>
    <t>デトロイト</t>
  </si>
  <si>
    <t>シリコンバレー</t>
  </si>
  <si>
    <t>ショッピングセンター</t>
  </si>
  <si>
    <t>パナマ</t>
  </si>
  <si>
    <t>ブラジル</t>
  </si>
  <si>
    <t>パンパ</t>
  </si>
  <si>
    <t>ニュージーランド</t>
  </si>
  <si>
    <t>羊</t>
  </si>
  <si>
    <t>ハイテク</t>
  </si>
  <si>
    <t>インド</t>
  </si>
  <si>
    <t>アフリカ連合［AU］</t>
  </si>
  <si>
    <t>NGO</t>
  </si>
  <si>
    <t>バイオテクノロジー</t>
  </si>
  <si>
    <t>パプアニューギニア</t>
  </si>
  <si>
    <t>地理１</t>
  </si>
  <si>
    <t>大陸</t>
  </si>
  <si>
    <t>六大陸のうち，最も面積が小さい大陸。</t>
  </si>
  <si>
    <t>州</t>
  </si>
  <si>
    <t>国境</t>
  </si>
  <si>
    <t>緯度</t>
  </si>
  <si>
    <t>経度</t>
  </si>
  <si>
    <t>赤道</t>
  </si>
  <si>
    <t>西経</t>
  </si>
  <si>
    <t>東経</t>
  </si>
  <si>
    <t>面積</t>
  </si>
  <si>
    <t>標準時</t>
  </si>
  <si>
    <t>本州</t>
  </si>
  <si>
    <t>領域</t>
  </si>
  <si>
    <t>領土</t>
  </si>
  <si>
    <t>領域のうち，海の部分。</t>
  </si>
  <si>
    <t>領海</t>
  </si>
  <si>
    <t>領域のうち，領土と領海の上空の部分。</t>
  </si>
  <si>
    <t>領空</t>
  </si>
  <si>
    <t>島</t>
  </si>
  <si>
    <t>諸島</t>
  </si>
  <si>
    <t>地方</t>
  </si>
  <si>
    <t>東北</t>
  </si>
  <si>
    <t>関東</t>
  </si>
  <si>
    <t>中部</t>
  </si>
  <si>
    <t>近畿</t>
  </si>
  <si>
    <t>中国・四国</t>
  </si>
  <si>
    <t>九州</t>
  </si>
  <si>
    <t>遊牧</t>
  </si>
  <si>
    <t>気候</t>
  </si>
  <si>
    <t>砂漠</t>
  </si>
  <si>
    <t>西岸海洋性</t>
  </si>
  <si>
    <t>温暖湿潤</t>
  </si>
  <si>
    <t>ツンドラ</t>
  </si>
  <si>
    <t>高山</t>
  </si>
  <si>
    <t>黄河</t>
  </si>
  <si>
    <t>長江</t>
  </si>
  <si>
    <t>乾季</t>
  </si>
  <si>
    <t>華人</t>
  </si>
  <si>
    <t>ICT</t>
  </si>
  <si>
    <t>ソビエト社会主義共和国連邦［ソ連］</t>
  </si>
  <si>
    <t>地中</t>
  </si>
  <si>
    <t>ユーロ</t>
  </si>
  <si>
    <t>酸性雨</t>
  </si>
  <si>
    <t>地球温暖化</t>
  </si>
  <si>
    <t>リサイクル</t>
  </si>
  <si>
    <t>持続可能な社会</t>
  </si>
  <si>
    <t>難民</t>
  </si>
  <si>
    <t>エチオピア</t>
  </si>
  <si>
    <t>文明</t>
  </si>
  <si>
    <t>奴隷</t>
  </si>
  <si>
    <t>農業</t>
  </si>
  <si>
    <t>アパラチア</t>
  </si>
  <si>
    <t>中央</t>
  </si>
  <si>
    <t>先住民</t>
  </si>
  <si>
    <t>移民</t>
  </si>
  <si>
    <t>方式</t>
  </si>
  <si>
    <t>高地</t>
  </si>
  <si>
    <t>地峡</t>
  </si>
  <si>
    <t>メラ</t>
  </si>
  <si>
    <t>ポリ</t>
  </si>
  <si>
    <t>オーストラリアの先住民。</t>
  </si>
  <si>
    <t>ニュージーランドの先住民。</t>
  </si>
  <si>
    <t>石炭</t>
  </si>
  <si>
    <t>アフリカ大陸の北東部を流れる，世界で最も長い川。</t>
  </si>
  <si>
    <t>南アメリカ大陸の北部を流れる，世界で最も流域面積が広い川。</t>
  </si>
  <si>
    <t>放牧</t>
  </si>
  <si>
    <t>まちがえやすい用語をおさえよう</t>
    <phoneticPr fontId="8"/>
  </si>
  <si>
    <t>3.世界各地の人々の生活と環境</t>
    <phoneticPr fontId="8"/>
  </si>
  <si>
    <t>4.世界の諸地域</t>
    <phoneticPr fontId="8"/>
  </si>
  <si>
    <t>A.アジア州</t>
    <phoneticPr fontId="8"/>
  </si>
  <si>
    <t>B.ヨーロッパ州</t>
    <phoneticPr fontId="8"/>
  </si>
  <si>
    <t>C.アフリカ州</t>
    <phoneticPr fontId="8"/>
  </si>
  <si>
    <t>D.北アメリカ州</t>
    <phoneticPr fontId="8"/>
  </si>
  <si>
    <t>E.南アメリカ州</t>
    <phoneticPr fontId="8"/>
  </si>
  <si>
    <t>F.オセアニア州</t>
    <phoneticPr fontId="8"/>
  </si>
  <si>
    <t>1.世界の姿</t>
    <phoneticPr fontId="8"/>
  </si>
  <si>
    <t>東書</t>
    <rPh sb="0" eb="2">
      <t>トウショ</t>
    </rPh>
    <phoneticPr fontId="8"/>
  </si>
  <si>
    <t>三大洋のうち，最も面積が小さい大洋。</t>
    <rPh sb="0" eb="1">
      <t>サン</t>
    </rPh>
    <rPh sb="1" eb="3">
      <t>タイヨウ</t>
    </rPh>
    <rPh sb="7" eb="8">
      <t>モット</t>
    </rPh>
    <rPh sb="9" eb="11">
      <t>メンセキ</t>
    </rPh>
    <rPh sb="12" eb="13">
      <t>チイ</t>
    </rPh>
    <rPh sb="15" eb="17">
      <t>タイヨウ</t>
    </rPh>
    <phoneticPr fontId="33"/>
  </si>
  <si>
    <t>三大洋のうち，最も面積が大きい大洋。</t>
    <rPh sb="0" eb="1">
      <t>サン</t>
    </rPh>
    <rPh sb="1" eb="3">
      <t>タイヨウ</t>
    </rPh>
    <rPh sb="7" eb="8">
      <t>モット</t>
    </rPh>
    <rPh sb="9" eb="11">
      <t>メンセキ</t>
    </rPh>
    <rPh sb="12" eb="13">
      <t>オオ</t>
    </rPh>
    <rPh sb="15" eb="17">
      <t>タイヨウ</t>
    </rPh>
    <phoneticPr fontId="33"/>
  </si>
  <si>
    <t>三大洋のうち，２番目に面積が大きい大洋。</t>
    <rPh sb="0" eb="1">
      <t>サン</t>
    </rPh>
    <rPh sb="1" eb="3">
      <t>タイヨウ</t>
    </rPh>
    <rPh sb="8" eb="10">
      <t>バンメ</t>
    </rPh>
    <rPh sb="11" eb="13">
      <t>メンセキ</t>
    </rPh>
    <rPh sb="14" eb="15">
      <t>オオ</t>
    </rPh>
    <rPh sb="17" eb="19">
      <t>タイヨウ</t>
    </rPh>
    <phoneticPr fontId="33"/>
  </si>
  <si>
    <t>六大陸のうち，北部に世界最大のサハラ砂漠が広がる大陸。</t>
    <rPh sb="0" eb="1">
      <t>ロク</t>
    </rPh>
    <rPh sb="1" eb="3">
      <t>タイリク</t>
    </rPh>
    <rPh sb="7" eb="9">
      <t>ホクブ</t>
    </rPh>
    <rPh sb="10" eb="12">
      <t>セカイ</t>
    </rPh>
    <rPh sb="12" eb="14">
      <t>サイダイ</t>
    </rPh>
    <rPh sb="18" eb="20">
      <t>サバク</t>
    </rPh>
    <rPh sb="21" eb="22">
      <t>ヒロ</t>
    </rPh>
    <rPh sb="24" eb="26">
      <t>タイリク</t>
    </rPh>
    <phoneticPr fontId="33"/>
  </si>
  <si>
    <t>アフリカ </t>
  </si>
  <si>
    <t>六大陸のうち，最も面積が大きい大陸。</t>
    <rPh sb="0" eb="1">
      <t>ロク</t>
    </rPh>
    <rPh sb="1" eb="3">
      <t>タイリク</t>
    </rPh>
    <rPh sb="7" eb="8">
      <t>モット</t>
    </rPh>
    <rPh sb="9" eb="11">
      <t>メンセキ</t>
    </rPh>
    <rPh sb="12" eb="13">
      <t>オオ</t>
    </rPh>
    <rPh sb="15" eb="17">
      <t>タイリク</t>
    </rPh>
    <phoneticPr fontId="33"/>
  </si>
  <si>
    <t>ユーラシア </t>
  </si>
  <si>
    <t>オーストラリア </t>
  </si>
  <si>
    <t>六大陸のうち，アメリカ合衆国の面積のほとんどをふくむ大陸。</t>
    <rPh sb="0" eb="1">
      <t>ロク</t>
    </rPh>
    <rPh sb="1" eb="3">
      <t>タイリク</t>
    </rPh>
    <rPh sb="11" eb="14">
      <t>ガッシュウコク</t>
    </rPh>
    <rPh sb="15" eb="17">
      <t>メンセキ</t>
    </rPh>
    <rPh sb="26" eb="28">
      <t>タイリク</t>
    </rPh>
    <phoneticPr fontId="33"/>
  </si>
  <si>
    <t>六大陸のうち，北部を流域面積が世界最大のアマゾン川が流れる大陸。</t>
    <rPh sb="0" eb="1">
      <t>ロク</t>
    </rPh>
    <rPh sb="1" eb="3">
      <t>タイリク</t>
    </rPh>
    <rPh sb="7" eb="9">
      <t>ホクブ</t>
    </rPh>
    <rPh sb="10" eb="12">
      <t>リュウイキ</t>
    </rPh>
    <rPh sb="12" eb="14">
      <t>メンセキ</t>
    </rPh>
    <rPh sb="15" eb="17">
      <t>セカイ</t>
    </rPh>
    <rPh sb="17" eb="19">
      <t>サイダイ</t>
    </rPh>
    <rPh sb="24" eb="25">
      <t>ガワ</t>
    </rPh>
    <rPh sb="26" eb="27">
      <t>ナガ</t>
    </rPh>
    <rPh sb="29" eb="31">
      <t>タイリク</t>
    </rPh>
    <phoneticPr fontId="33"/>
  </si>
  <si>
    <t>六大陸のうち，どこの国にも属していない大陸。</t>
    <rPh sb="0" eb="1">
      <t>ロク</t>
    </rPh>
    <rPh sb="1" eb="3">
      <t>タイリク</t>
    </rPh>
    <rPh sb="10" eb="11">
      <t>クニ</t>
    </rPh>
    <rPh sb="13" eb="14">
      <t>ゾク</t>
    </rPh>
    <rPh sb="19" eb="21">
      <t>タイリク</t>
    </rPh>
    <phoneticPr fontId="33"/>
  </si>
  <si>
    <t>南極 </t>
  </si>
  <si>
    <t>ユーラシア大陸の西部と周辺の島々からなる州。</t>
    <rPh sb="5" eb="7">
      <t>タイリク</t>
    </rPh>
    <rPh sb="8" eb="10">
      <t>セイブ</t>
    </rPh>
    <rPh sb="11" eb="13">
      <t>シュウヘン</t>
    </rPh>
    <rPh sb="14" eb="16">
      <t>シマジマ</t>
    </rPh>
    <rPh sb="20" eb="21">
      <t>シュウ</t>
    </rPh>
    <phoneticPr fontId="33"/>
  </si>
  <si>
    <t>ユーラシア大陸の東部と周辺の島々からなる州。</t>
    <rPh sb="5" eb="7">
      <t>タイリク</t>
    </rPh>
    <rPh sb="8" eb="10">
      <t>トウブ</t>
    </rPh>
    <rPh sb="11" eb="13">
      <t>シュウヘン</t>
    </rPh>
    <rPh sb="14" eb="16">
      <t>シマジマ</t>
    </rPh>
    <rPh sb="20" eb="21">
      <t>シュウ</t>
    </rPh>
    <phoneticPr fontId="33"/>
  </si>
  <si>
    <t>オーストラリア大陸と周辺の島々からなる州。</t>
    <rPh sb="7" eb="9">
      <t>タイリク</t>
    </rPh>
    <rPh sb="10" eb="12">
      <t>シュウヘン</t>
    </rPh>
    <rPh sb="13" eb="15">
      <t>シマジマ</t>
    </rPh>
    <rPh sb="19" eb="20">
      <t>シュウ</t>
    </rPh>
    <phoneticPr fontId="33"/>
  </si>
  <si>
    <t>アジア州のうち，日本や韓国がふくまれる地域。</t>
  </si>
  <si>
    <t>アジア州のうち，インドやバングラデシュがふくまれる地域。</t>
  </si>
  <si>
    <t>アジア州のうち，タイやマレーシアがふくまれる地域。</t>
  </si>
  <si>
    <t>アジア州のうち，サウジアラビアやイランがふくまれる地域。</t>
  </si>
  <si>
    <t>アジア州のうち，カザフスタンやウズベキスタンがふくまれる地域。</t>
  </si>
  <si>
    <t>大河を意味するインダス川から国名が付いた国。</t>
  </si>
  <si>
    <t>ユニオンジャックとよばれる国旗を持つ国。</t>
  </si>
  <si>
    <t>国と国との境界。</t>
  </si>
  <si>
    <t>日本やマダガスカルのように，国土のまわりが全て海で囲まれている国。</t>
  </si>
  <si>
    <t>海洋国［島国］</t>
  </si>
  <si>
    <t>モンゴルやスイスのように，海と接している部分が全くない国。</t>
  </si>
  <si>
    <t>世界で最も面積が大きい国。</t>
  </si>
  <si>
    <t>世界で最も面積が小さい国。</t>
  </si>
  <si>
    <t>人口を面積で割った値。</t>
  </si>
  <si>
    <t>赤道を０度として，地球を南北にそれぞれ90度に分けたもの。</t>
  </si>
  <si>
    <t>本初子午線を０度として，地球を東西にそれぞれ180度に分けたもの。</t>
  </si>
  <si>
    <t>本初子午線が通るイギリスの首都。</t>
  </si>
  <si>
    <t>ロンドン</t>
  </si>
  <si>
    <t>地球の北のはしで，北緯90度の地点。</t>
    <rPh sb="0" eb="2">
      <t>チキュウ</t>
    </rPh>
    <rPh sb="3" eb="4">
      <t>キタ</t>
    </rPh>
    <rPh sb="9" eb="11">
      <t>ホクイ</t>
    </rPh>
    <rPh sb="13" eb="14">
      <t>ド</t>
    </rPh>
    <rPh sb="15" eb="17">
      <t>チテン</t>
    </rPh>
    <phoneticPr fontId="33"/>
  </si>
  <si>
    <t>緯度の基準となる線で，緯度０度の緯線。</t>
    <rPh sb="0" eb="2">
      <t>イド</t>
    </rPh>
    <rPh sb="3" eb="5">
      <t>キジュン</t>
    </rPh>
    <rPh sb="8" eb="9">
      <t>セン</t>
    </rPh>
    <rPh sb="11" eb="13">
      <t>イド</t>
    </rPh>
    <rPh sb="14" eb="15">
      <t>ド</t>
    </rPh>
    <rPh sb="16" eb="18">
      <t>イセン</t>
    </rPh>
    <phoneticPr fontId="33"/>
  </si>
  <si>
    <t>地球を赤道で南北２つに分けたときの北側の部分。</t>
    <rPh sb="3" eb="5">
      <t>セキドウ</t>
    </rPh>
    <rPh sb="6" eb="8">
      <t>ナンボク</t>
    </rPh>
    <rPh sb="11" eb="12">
      <t>ワ</t>
    </rPh>
    <rPh sb="17" eb="19">
      <t>キタガワ</t>
    </rPh>
    <rPh sb="20" eb="22">
      <t>ブブン</t>
    </rPh>
    <phoneticPr fontId="33"/>
  </si>
  <si>
    <t>地球を赤道で南北２つに分けたときの南側の部分。</t>
    <rPh sb="3" eb="5">
      <t>セキドウ</t>
    </rPh>
    <rPh sb="6" eb="8">
      <t>ナンボク</t>
    </rPh>
    <rPh sb="11" eb="12">
      <t>ワ</t>
    </rPh>
    <rPh sb="17" eb="19">
      <t>ミナミガワ</t>
    </rPh>
    <rPh sb="20" eb="22">
      <t>ブブン</t>
    </rPh>
    <phoneticPr fontId="33"/>
  </si>
  <si>
    <t>地球の南のはしで，南緯90度の地点。</t>
    <rPh sb="0" eb="2">
      <t>チキュウ</t>
    </rPh>
    <rPh sb="3" eb="4">
      <t>ミナミ</t>
    </rPh>
    <rPh sb="9" eb="11">
      <t>ナンイ</t>
    </rPh>
    <rPh sb="13" eb="14">
      <t>ド</t>
    </rPh>
    <rPh sb="15" eb="17">
      <t>チテン</t>
    </rPh>
    <phoneticPr fontId="33"/>
  </si>
  <si>
    <t>ロンドン郊外の旧グリニッジ天文台を通る緯度の基準で，経度０度の経線。</t>
    <rPh sb="4" eb="6">
      <t>コウガイ</t>
    </rPh>
    <rPh sb="7" eb="8">
      <t>キュウ</t>
    </rPh>
    <rPh sb="13" eb="16">
      <t>テンモンダイ</t>
    </rPh>
    <rPh sb="17" eb="18">
      <t>トオ</t>
    </rPh>
    <rPh sb="19" eb="21">
      <t>イド</t>
    </rPh>
    <rPh sb="22" eb="24">
      <t>キジュン</t>
    </rPh>
    <rPh sb="26" eb="28">
      <t>ケイド</t>
    </rPh>
    <rPh sb="29" eb="30">
      <t>ド</t>
    </rPh>
    <rPh sb="31" eb="33">
      <t>ケイセン</t>
    </rPh>
    <phoneticPr fontId="33"/>
  </si>
  <si>
    <t>経度０度の経線から西へ180度までの経度。</t>
    <rPh sb="0" eb="2">
      <t>ケイド</t>
    </rPh>
    <rPh sb="3" eb="4">
      <t>ド</t>
    </rPh>
    <rPh sb="5" eb="7">
      <t>ケイセン</t>
    </rPh>
    <rPh sb="9" eb="10">
      <t>ニシ</t>
    </rPh>
    <rPh sb="14" eb="15">
      <t>ド</t>
    </rPh>
    <rPh sb="18" eb="20">
      <t>ケイド</t>
    </rPh>
    <phoneticPr fontId="33"/>
  </si>
  <si>
    <t>経度０度の経線から東へ180度までの経度。</t>
    <rPh sb="0" eb="2">
      <t>ケイド</t>
    </rPh>
    <rPh sb="3" eb="4">
      <t>ド</t>
    </rPh>
    <rPh sb="5" eb="7">
      <t>ケイセン</t>
    </rPh>
    <rPh sb="9" eb="10">
      <t>ヒガシ</t>
    </rPh>
    <rPh sb="14" eb="15">
      <t>ド</t>
    </rPh>
    <rPh sb="18" eb="20">
      <t>ケイド</t>
    </rPh>
    <phoneticPr fontId="33"/>
  </si>
  <si>
    <t>ある地点と地球の中心を結んだ線をのばし，地球上の正反対にあたる地点。</t>
  </si>
  <si>
    <t>対蹠点</t>
  </si>
  <si>
    <t>実際の地球を縮めた模型。</t>
  </si>
  <si>
    <t>地球儀</t>
  </si>
  <si>
    <t>世界地図には，緯線と経線が（　）に交わった地図がある。</t>
    <rPh sb="0" eb="4">
      <t>セカイチズ</t>
    </rPh>
    <rPh sb="7" eb="9">
      <t>イセン</t>
    </rPh>
    <rPh sb="10" eb="12">
      <t>ケイセン</t>
    </rPh>
    <rPh sb="17" eb="18">
      <t>マジ</t>
    </rPh>
    <rPh sb="21" eb="23">
      <t>チズ</t>
    </rPh>
    <phoneticPr fontId="8"/>
  </si>
  <si>
    <t>直角</t>
  </si>
  <si>
    <t>世界地図には，中心からの距離と（　）が正しい地図がある。</t>
    <rPh sb="0" eb="4">
      <t>セカイチズ</t>
    </rPh>
    <rPh sb="7" eb="9">
      <t>チュウシン</t>
    </rPh>
    <rPh sb="12" eb="14">
      <t>キョリ</t>
    </rPh>
    <rPh sb="19" eb="20">
      <t>タダ</t>
    </rPh>
    <rPh sb="22" eb="24">
      <t>チズ</t>
    </rPh>
    <phoneticPr fontId="8"/>
  </si>
  <si>
    <t>方位</t>
  </si>
  <si>
    <t>世界地図には，（　）が正しい地図がある。</t>
    <rPh sb="0" eb="6">
      <t>セカイ</t>
    </rPh>
    <rPh sb="11" eb="12">
      <t>タダ</t>
    </rPh>
    <rPh sb="14" eb="16">
      <t>チズ</t>
    </rPh>
    <phoneticPr fontId="8"/>
  </si>
  <si>
    <t>2.日本の姿</t>
    <phoneticPr fontId="8"/>
  </si>
  <si>
    <t>各国や各地域で，共通して使われている時刻。</t>
  </si>
  <si>
    <t>各国や各地域の標準時を決めるときの基準となる経線。</t>
  </si>
  <si>
    <t>標準時子午線</t>
  </si>
  <si>
    <t>２つの国や地域の間の標準時のずれ。</t>
  </si>
  <si>
    <t>時差</t>
  </si>
  <si>
    <t>日本の領土を形成している弓状につらなる島々。</t>
  </si>
  <si>
    <t>日本列島</t>
  </si>
  <si>
    <t>日本における最大の島。</t>
  </si>
  <si>
    <t>国家の主権がおよぶ範囲。</t>
  </si>
  <si>
    <t>領域のうち，陸の部分。</t>
  </si>
  <si>
    <t>沿岸から200海里までの，沿岸国が水産資源や鉱産資源の権利をもつ海域。</t>
    <rPh sb="0" eb="2">
      <t>エンガン</t>
    </rPh>
    <rPh sb="7" eb="9">
      <t>カイリ</t>
    </rPh>
    <rPh sb="13" eb="15">
      <t>エンガン</t>
    </rPh>
    <rPh sb="15" eb="16">
      <t>コク</t>
    </rPh>
    <rPh sb="17" eb="19">
      <t>スイサン</t>
    </rPh>
    <rPh sb="19" eb="21">
      <t>シゲン</t>
    </rPh>
    <rPh sb="22" eb="24">
      <t>コウサン</t>
    </rPh>
    <rPh sb="24" eb="26">
      <t>シゲン</t>
    </rPh>
    <rPh sb="27" eb="29">
      <t>ケンリ</t>
    </rPh>
    <rPh sb="32" eb="34">
      <t>カイイキ</t>
    </rPh>
    <phoneticPr fontId="33"/>
  </si>
  <si>
    <t>朝鮮半島の南半分をしめる，ソウルを首都とする国。</t>
    <rPh sb="0" eb="2">
      <t>チョウセン</t>
    </rPh>
    <rPh sb="2" eb="4">
      <t>ハントウ</t>
    </rPh>
    <rPh sb="5" eb="6">
      <t>ミナミ</t>
    </rPh>
    <rPh sb="6" eb="8">
      <t>ハンブン</t>
    </rPh>
    <rPh sb="17" eb="19">
      <t>シュト</t>
    </rPh>
    <rPh sb="22" eb="23">
      <t>クニ</t>
    </rPh>
    <phoneticPr fontId="33"/>
  </si>
  <si>
    <t>韓国［大韓民国］</t>
  </si>
  <si>
    <t>日本の領土の北端にあたる島。</t>
    <rPh sb="0" eb="2">
      <t>ニホン</t>
    </rPh>
    <rPh sb="3" eb="5">
      <t>リョウド</t>
    </rPh>
    <rPh sb="6" eb="8">
      <t>ホクタン</t>
    </rPh>
    <rPh sb="12" eb="13">
      <t>シマ</t>
    </rPh>
    <phoneticPr fontId="33"/>
  </si>
  <si>
    <t>択捉</t>
  </si>
  <si>
    <t>日本の領土の東端にあたる島。</t>
    <rPh sb="0" eb="2">
      <t>ニホン</t>
    </rPh>
    <rPh sb="3" eb="5">
      <t>リョウド</t>
    </rPh>
    <rPh sb="6" eb="8">
      <t>トウタン</t>
    </rPh>
    <rPh sb="12" eb="13">
      <t>シマ</t>
    </rPh>
    <phoneticPr fontId="33"/>
  </si>
  <si>
    <t>南鳥</t>
  </si>
  <si>
    <t>日本の領土の西端にあたる島。</t>
    <rPh sb="0" eb="2">
      <t>ニホン</t>
    </rPh>
    <rPh sb="3" eb="5">
      <t>リョウド</t>
    </rPh>
    <rPh sb="6" eb="8">
      <t>セイタン</t>
    </rPh>
    <rPh sb="12" eb="13">
      <t>シマ</t>
    </rPh>
    <phoneticPr fontId="33"/>
  </si>
  <si>
    <t>与那国</t>
  </si>
  <si>
    <t>日本の領土の南端にあたる島。</t>
    <rPh sb="0" eb="2">
      <t>ニホン</t>
    </rPh>
    <rPh sb="3" eb="5">
      <t>リョウド</t>
    </rPh>
    <rPh sb="6" eb="8">
      <t>ナンタン</t>
    </rPh>
    <rPh sb="12" eb="13">
      <t>シマ</t>
    </rPh>
    <phoneticPr fontId="33"/>
  </si>
  <si>
    <t>沖ノ鳥</t>
  </si>
  <si>
    <t>日本固有の領土であるが，ロシアが不法に占拠している，国後島や択捉島などの領土。</t>
    <rPh sb="26" eb="28">
      <t>クナシリ</t>
    </rPh>
    <rPh sb="28" eb="29">
      <t>トウ</t>
    </rPh>
    <rPh sb="30" eb="32">
      <t>エトロフ</t>
    </rPh>
    <rPh sb="32" eb="33">
      <t>トウ</t>
    </rPh>
    <phoneticPr fontId="8"/>
  </si>
  <si>
    <t>日本固有の領土であるが，韓国が不法に占拠している，日本海上の島。</t>
    <rPh sb="25" eb="27">
      <t>ニホン</t>
    </rPh>
    <rPh sb="27" eb="28">
      <t>カイ</t>
    </rPh>
    <rPh sb="28" eb="29">
      <t>ジョウ</t>
    </rPh>
    <phoneticPr fontId="8"/>
  </si>
  <si>
    <t>竹</t>
  </si>
  <si>
    <t>尖閣</t>
  </si>
  <si>
    <t>日本の７地方区分で，北海道からなる地方。</t>
    <rPh sb="0" eb="2">
      <t>ニホン</t>
    </rPh>
    <rPh sb="4" eb="6">
      <t>チホウ</t>
    </rPh>
    <rPh sb="6" eb="8">
      <t>クブン</t>
    </rPh>
    <rPh sb="10" eb="13">
      <t>ホッカイドウ</t>
    </rPh>
    <rPh sb="17" eb="19">
      <t>チホウ</t>
    </rPh>
    <phoneticPr fontId="33"/>
  </si>
  <si>
    <t>日本の７地方区分で，本州の東北部に位置する地方。</t>
    <rPh sb="0" eb="2">
      <t>ニホン</t>
    </rPh>
    <rPh sb="4" eb="6">
      <t>チホウ</t>
    </rPh>
    <rPh sb="6" eb="8">
      <t>クブン</t>
    </rPh>
    <rPh sb="10" eb="12">
      <t>ホンシュウ</t>
    </rPh>
    <rPh sb="13" eb="16">
      <t>トウホクブ</t>
    </rPh>
    <rPh sb="17" eb="19">
      <t>イチ</t>
    </rPh>
    <rPh sb="21" eb="23">
      <t>チホウ</t>
    </rPh>
    <phoneticPr fontId="33"/>
  </si>
  <si>
    <t>日本の７地方区分で，東京都を中心とした地方。</t>
    <rPh sb="0" eb="2">
      <t>ニホン</t>
    </rPh>
    <rPh sb="4" eb="6">
      <t>チホウ</t>
    </rPh>
    <rPh sb="6" eb="8">
      <t>クブン</t>
    </rPh>
    <rPh sb="10" eb="13">
      <t>トウキョウト</t>
    </rPh>
    <rPh sb="14" eb="16">
      <t>チュウシン</t>
    </rPh>
    <rPh sb="19" eb="21">
      <t>チホウ</t>
    </rPh>
    <phoneticPr fontId="33"/>
  </si>
  <si>
    <t>日本の７地方区分で，本州の中央部に位置する地方。</t>
    <rPh sb="0" eb="2">
      <t>ニホン</t>
    </rPh>
    <rPh sb="4" eb="6">
      <t>チホウ</t>
    </rPh>
    <rPh sb="6" eb="8">
      <t>クブン</t>
    </rPh>
    <rPh sb="10" eb="12">
      <t>ホンシュウ</t>
    </rPh>
    <rPh sb="13" eb="15">
      <t>チュウオウ</t>
    </rPh>
    <rPh sb="15" eb="16">
      <t>ブ</t>
    </rPh>
    <rPh sb="17" eb="19">
      <t>イチ</t>
    </rPh>
    <rPh sb="21" eb="23">
      <t>チホウ</t>
    </rPh>
    <phoneticPr fontId="33"/>
  </si>
  <si>
    <t>日本の７地方区分で，大阪府を中心とする地方。</t>
    <rPh sb="0" eb="2">
      <t>ニホン</t>
    </rPh>
    <rPh sb="4" eb="6">
      <t>チホウ</t>
    </rPh>
    <rPh sb="6" eb="8">
      <t>クブン</t>
    </rPh>
    <rPh sb="10" eb="13">
      <t>オオサカフ</t>
    </rPh>
    <rPh sb="14" eb="16">
      <t>チュウシン</t>
    </rPh>
    <rPh sb="19" eb="21">
      <t>チホウ</t>
    </rPh>
    <phoneticPr fontId="33"/>
  </si>
  <si>
    <t>日本の７地方区分で，本州の西部と四国を合わせた地方。</t>
    <rPh sb="0" eb="2">
      <t>ニホン</t>
    </rPh>
    <rPh sb="4" eb="6">
      <t>チホウ</t>
    </rPh>
    <rPh sb="6" eb="8">
      <t>クブン</t>
    </rPh>
    <rPh sb="10" eb="12">
      <t>ホンシュウ</t>
    </rPh>
    <rPh sb="13" eb="15">
      <t>セイブ</t>
    </rPh>
    <rPh sb="16" eb="18">
      <t>シコク</t>
    </rPh>
    <rPh sb="19" eb="20">
      <t>ア</t>
    </rPh>
    <rPh sb="23" eb="25">
      <t>チホウ</t>
    </rPh>
    <phoneticPr fontId="33"/>
  </si>
  <si>
    <t>日本の７地方区分で，福岡を中心とした地方と南西諸島を合わせた地方。</t>
    <rPh sb="0" eb="2">
      <t>ニホン</t>
    </rPh>
    <rPh sb="4" eb="6">
      <t>チホウ</t>
    </rPh>
    <rPh sb="6" eb="8">
      <t>クブン</t>
    </rPh>
    <rPh sb="10" eb="12">
      <t>フクオカ</t>
    </rPh>
    <rPh sb="13" eb="15">
      <t>チュウシン</t>
    </rPh>
    <rPh sb="18" eb="20">
      <t>チホウ</t>
    </rPh>
    <rPh sb="21" eb="23">
      <t>ナンセイ</t>
    </rPh>
    <rPh sb="23" eb="25">
      <t>ショトウ</t>
    </rPh>
    <rPh sb="26" eb="27">
      <t>ア</t>
    </rPh>
    <rPh sb="30" eb="32">
      <t>チホウ</t>
    </rPh>
    <phoneticPr fontId="33"/>
  </si>
  <si>
    <t>日本で，地方の政治を行っている47の基本の単位。</t>
  </si>
  <si>
    <t>都道府県</t>
  </si>
  <si>
    <t>中国・四国地方を３つの地域に分けたときの，中国山地と四国山地にはさまれた地域のよび名。</t>
  </si>
  <si>
    <t>瀬戸内</t>
  </si>
  <si>
    <t>中部地方を３つの地域に分けたときの，日本海側の地域のよび名。</t>
  </si>
  <si>
    <t>北陸</t>
  </si>
  <si>
    <t>都道府県の政治を行う，都道府県庁が置かれた都市。</t>
  </si>
  <si>
    <t>県庁所在地</t>
  </si>
  <si>
    <t>独自の文化を大切にしながら，カナダ北部に昔から住む人々。</t>
  </si>
  <si>
    <t>イヌイットの人々が冬に雪を固めて造るドーム状の住居。</t>
  </si>
  <si>
    <t>イグルー</t>
  </si>
  <si>
    <t>シベリアなどに見られる，もみやからまつなどの針状の葉を持つ木。</t>
  </si>
  <si>
    <t>針葉樹</t>
  </si>
  <si>
    <t>シベリアなどに分布する，針葉樹の広大な森林。</t>
  </si>
  <si>
    <t>タイガ</t>
  </si>
  <si>
    <t>シベリアのタイガの下にある，一年中こおったままの土。</t>
  </si>
  <si>
    <t>永久凍土</t>
  </si>
  <si>
    <t>寒さが厳しくない地域に見られる，かしやぶななどの葉のはばが広い木。</t>
  </si>
  <si>
    <t>広葉樹</t>
  </si>
  <si>
    <t>イタリアなどで多く飲まれている，ぶどうから造った酒。</t>
  </si>
  <si>
    <t>ワイン</t>
  </si>
  <si>
    <t>砂漠の中で，地下水などが得られ，樹木が育つところ。</t>
  </si>
  <si>
    <t>オアシス</t>
  </si>
  <si>
    <t>サハラ砂漠の南に広がる，わずかに草や木が生える地域のよび名。</t>
  </si>
  <si>
    <t>サヘル</t>
  </si>
  <si>
    <t>樹木を伐採して燃やし，その灰を肥料として作物を栽培する農業。</t>
  </si>
  <si>
    <t>焼畑農業</t>
  </si>
  <si>
    <t>土地を休ませずに耕作や放牧を続けて，植物の育たない土地になること。</t>
  </si>
  <si>
    <t>砂漠化</t>
  </si>
  <si>
    <t>熱帯で一年中雨が多い地域に広がる，うっそうとした森林。</t>
  </si>
  <si>
    <t>熱帯の河口付近や海岸に広がる常緑広葉樹の森林。</t>
  </si>
  <si>
    <t>マングローブ</t>
  </si>
  <si>
    <t>温かい海に見られる，さんごなどの死骸が積み重なってできた地形。</t>
  </si>
  <si>
    <t>さんご礁</t>
  </si>
  <si>
    <t>伝統的な文化や自然を守りながら発展することができるような開発。</t>
  </si>
  <si>
    <t>持続可能な開発</t>
  </si>
  <si>
    <t>海面を基準とした山や陸地の高さのこと。</t>
  </si>
  <si>
    <t>標高</t>
  </si>
  <si>
    <t>アンデス山脈に暮らす人々が着る，伝統的な衣服。</t>
    <phoneticPr fontId="8"/>
  </si>
  <si>
    <t>ポンチョ</t>
  </si>
  <si>
    <t>右の衣服や帽子を作るための毛をとる家畜。</t>
  </si>
  <si>
    <t>アルパカ</t>
  </si>
  <si>
    <t>気温と降水量による五つの気候区分。</t>
    <rPh sb="0" eb="2">
      <t>キオン</t>
    </rPh>
    <rPh sb="3" eb="6">
      <t>コウスイリョウ</t>
    </rPh>
    <rPh sb="9" eb="10">
      <t>イツ</t>
    </rPh>
    <rPh sb="12" eb="14">
      <t>キコウ</t>
    </rPh>
    <rPh sb="14" eb="16">
      <t>クブン</t>
    </rPh>
    <phoneticPr fontId="8"/>
  </si>
  <si>
    <t>気候帯</t>
  </si>
  <si>
    <t>気候帯をさらに細かくした気候区分。</t>
    <rPh sb="0" eb="3">
      <t>キコウタイ</t>
    </rPh>
    <rPh sb="7" eb="8">
      <t>コマ</t>
    </rPh>
    <rPh sb="12" eb="14">
      <t>キコウ</t>
    </rPh>
    <rPh sb="14" eb="16">
      <t>クブン</t>
    </rPh>
    <phoneticPr fontId="8"/>
  </si>
  <si>
    <t>気候区</t>
  </si>
  <si>
    <t>一年中気温が高く降水量が多い気候帯。</t>
  </si>
  <si>
    <t>帯</t>
  </si>
  <si>
    <t>一年中高温多雨で，うっそうとした森林が広がる熱帯の気候。</t>
    <rPh sb="0" eb="3">
      <t>イチネンジュウ</t>
    </rPh>
    <rPh sb="3" eb="5">
      <t>コウオン</t>
    </rPh>
    <rPh sb="5" eb="7">
      <t>タウ</t>
    </rPh>
    <rPh sb="19" eb="20">
      <t>ヒロ</t>
    </rPh>
    <rPh sb="22" eb="24">
      <t>ネッタイ</t>
    </rPh>
    <rPh sb="25" eb="27">
      <t>キコウ</t>
    </rPh>
    <phoneticPr fontId="8"/>
  </si>
  <si>
    <t>一年中気温が高く，雨季と乾季がある熱帯の気候。</t>
    <rPh sb="9" eb="11">
      <t>ウキ</t>
    </rPh>
    <rPh sb="12" eb="14">
      <t>カンキ</t>
    </rPh>
    <rPh sb="17" eb="19">
      <t>ネッタイ</t>
    </rPh>
    <rPh sb="20" eb="22">
      <t>キコウ</t>
    </rPh>
    <phoneticPr fontId="8"/>
  </si>
  <si>
    <t>サバナ</t>
  </si>
  <si>
    <t>年間の降水量が少ない気候帯。</t>
  </si>
  <si>
    <t>乾燥</t>
  </si>
  <si>
    <t>アフリカ北部などのように一年中降水量が少ない乾燥帯の気候。</t>
    <rPh sb="4" eb="6">
      <t>ホクブ</t>
    </rPh>
    <rPh sb="12" eb="15">
      <t>イチネンジュウ</t>
    </rPh>
    <rPh sb="15" eb="18">
      <t>コウスイリョウ</t>
    </rPh>
    <rPh sb="19" eb="20">
      <t>スク</t>
    </rPh>
    <rPh sb="22" eb="25">
      <t>カンソウタイ</t>
    </rPh>
    <rPh sb="26" eb="28">
      <t>キコウ</t>
    </rPh>
    <phoneticPr fontId="8"/>
  </si>
  <si>
    <t>サヘルなどのように短い雨季が見られる乾燥帯の気候。</t>
    <rPh sb="9" eb="10">
      <t>ミジカ</t>
    </rPh>
    <rPh sb="11" eb="13">
      <t>ウキ</t>
    </rPh>
    <rPh sb="14" eb="15">
      <t>ミ</t>
    </rPh>
    <rPh sb="18" eb="21">
      <t>カンソウタイ</t>
    </rPh>
    <rPh sb="22" eb="24">
      <t>キコウ</t>
    </rPh>
    <phoneticPr fontId="8"/>
  </si>
  <si>
    <t>温暖で，はっきりとした季節がある気候帯。</t>
  </si>
  <si>
    <t>温帯のうち，夏は乾燥して冬に雨が降る，イタリアなどの気候。</t>
  </si>
  <si>
    <t>温帯のうち，暖流と偏西風の影響で，高緯度のわりに冬でも温暖な気候。</t>
  </si>
  <si>
    <t>温帯のうち，年間の降水量が多い，日本の大部分が属する気候。</t>
  </si>
  <si>
    <t>夏は高温になるが冬の寒さが厳しく，一年の寒暖の差が大きい気候帯。</t>
  </si>
  <si>
    <t>一年の大半を雪と氷におおわれる地域の気候帯。</t>
  </si>
  <si>
    <t>寒</t>
  </si>
  <si>
    <t>南極のように一年中雪や氷でおおわれている寒帯の気候。</t>
    <rPh sb="0" eb="2">
      <t>ナンキョク</t>
    </rPh>
    <rPh sb="6" eb="9">
      <t>イチネンジュウ</t>
    </rPh>
    <rPh sb="9" eb="10">
      <t>ユキ</t>
    </rPh>
    <rPh sb="11" eb="12">
      <t>コオリ</t>
    </rPh>
    <rPh sb="20" eb="22">
      <t>カンタイ</t>
    </rPh>
    <rPh sb="23" eb="25">
      <t>キコウ</t>
    </rPh>
    <phoneticPr fontId="8"/>
  </si>
  <si>
    <t>氷雪</t>
  </si>
  <si>
    <t>短い夏の間に雪や氷が解け，わずかだが草やこけが生える寒帯の気候。</t>
    <rPh sb="0" eb="1">
      <t>ミジカ</t>
    </rPh>
    <rPh sb="2" eb="3">
      <t>ナツ</t>
    </rPh>
    <rPh sb="4" eb="5">
      <t>アイダ</t>
    </rPh>
    <rPh sb="6" eb="7">
      <t>ユキ</t>
    </rPh>
    <rPh sb="8" eb="9">
      <t>コオリ</t>
    </rPh>
    <rPh sb="10" eb="11">
      <t>ト</t>
    </rPh>
    <rPh sb="18" eb="19">
      <t>クサ</t>
    </rPh>
    <rPh sb="23" eb="24">
      <t>ハ</t>
    </rPh>
    <rPh sb="26" eb="28">
      <t>カンタイ</t>
    </rPh>
    <rPh sb="29" eb="31">
      <t>キコウ</t>
    </rPh>
    <phoneticPr fontId="8"/>
  </si>
  <si>
    <t>同緯度の平地よりも気温が低くなる，アンデス山脈などの標高が高い地域に特有の気候。</t>
    <rPh sb="0" eb="1">
      <t>ドウ</t>
    </rPh>
    <rPh sb="1" eb="3">
      <t>イド</t>
    </rPh>
    <rPh sb="4" eb="6">
      <t>ヘイチ</t>
    </rPh>
    <rPh sb="9" eb="11">
      <t>キオン</t>
    </rPh>
    <rPh sb="12" eb="13">
      <t>ヒク</t>
    </rPh>
    <rPh sb="21" eb="23">
      <t>サンミャク</t>
    </rPh>
    <rPh sb="26" eb="28">
      <t>ヒョウコウ</t>
    </rPh>
    <rPh sb="29" eb="30">
      <t>タカ</t>
    </rPh>
    <rPh sb="31" eb="33">
      <t>チイキ</t>
    </rPh>
    <rPh sb="34" eb="36">
      <t>トクユウ</t>
    </rPh>
    <rPh sb="37" eb="39">
      <t>キコウ</t>
    </rPh>
    <phoneticPr fontId="8"/>
  </si>
  <si>
    <t>東南アジアや東アジアに信者が多い宗教。</t>
    <rPh sb="0" eb="2">
      <t>トウナン</t>
    </rPh>
    <rPh sb="6" eb="7">
      <t>ヒガシ</t>
    </rPh>
    <rPh sb="11" eb="13">
      <t>シンジャ</t>
    </rPh>
    <rPh sb="14" eb="15">
      <t>オオ</t>
    </rPh>
    <rPh sb="16" eb="18">
      <t>シュウキョウ</t>
    </rPh>
    <phoneticPr fontId="33"/>
  </si>
  <si>
    <t>仏教の教えを文章にまとめた教典。</t>
    <rPh sb="0" eb="2">
      <t>ブッキョウ</t>
    </rPh>
    <rPh sb="3" eb="4">
      <t>オシ</t>
    </rPh>
    <rPh sb="6" eb="8">
      <t>ブンショウ</t>
    </rPh>
    <rPh sb="13" eb="15">
      <t>キョウテン</t>
    </rPh>
    <phoneticPr fontId="33"/>
  </si>
  <si>
    <t>経</t>
  </si>
  <si>
    <t>ヨーロッパや南北アメリカやオセアニアに信者が多い宗教。</t>
    <rPh sb="6" eb="8">
      <t>ナンボク</t>
    </rPh>
    <rPh sb="19" eb="21">
      <t>シンジャ</t>
    </rPh>
    <rPh sb="22" eb="23">
      <t>オオ</t>
    </rPh>
    <rPh sb="24" eb="26">
      <t>シュウキョウ</t>
    </rPh>
    <phoneticPr fontId="33"/>
  </si>
  <si>
    <t>キリスト教の教えを文章にまとめた教典。</t>
    <rPh sb="4" eb="5">
      <t>キョウ</t>
    </rPh>
    <rPh sb="6" eb="7">
      <t>オシ</t>
    </rPh>
    <rPh sb="9" eb="11">
      <t>ブンショウ</t>
    </rPh>
    <rPh sb="16" eb="18">
      <t>キョウテン</t>
    </rPh>
    <phoneticPr fontId="33"/>
  </si>
  <si>
    <t>聖書</t>
  </si>
  <si>
    <t>北アフリカや，西アジア，中央アジア，東南アジアに信者が多い宗教。</t>
    <rPh sb="0" eb="1">
      <t>キタ</t>
    </rPh>
    <rPh sb="7" eb="8">
      <t>ニシ</t>
    </rPh>
    <rPh sb="12" eb="14">
      <t>チュウオウ</t>
    </rPh>
    <rPh sb="18" eb="20">
      <t>トウナン</t>
    </rPh>
    <rPh sb="24" eb="26">
      <t>シンジャ</t>
    </rPh>
    <rPh sb="27" eb="28">
      <t>オオ</t>
    </rPh>
    <rPh sb="29" eb="31">
      <t>シュウキョウ</t>
    </rPh>
    <phoneticPr fontId="33"/>
  </si>
  <si>
    <t>イスラム教の教えを文章にまとめた教典。</t>
    <rPh sb="4" eb="5">
      <t>キョウ</t>
    </rPh>
    <rPh sb="6" eb="7">
      <t>オシ</t>
    </rPh>
    <rPh sb="9" eb="11">
      <t>ブンショウ</t>
    </rPh>
    <rPh sb="16" eb="18">
      <t>キョウテン</t>
    </rPh>
    <phoneticPr fontId="33"/>
  </si>
  <si>
    <t>コーラン</t>
  </si>
  <si>
    <t>インドを中心に信仰されている宗教。</t>
    <rPh sb="4" eb="6">
      <t>チュウシン</t>
    </rPh>
    <rPh sb="7" eb="9">
      <t>シンコウ</t>
    </rPh>
    <rPh sb="14" eb="16">
      <t>シュウキョウ</t>
    </rPh>
    <phoneticPr fontId="33"/>
  </si>
  <si>
    <t>ユダヤ人に信仰されている民族宗教。</t>
    <rPh sb="3" eb="4">
      <t>ジン</t>
    </rPh>
    <rPh sb="5" eb="7">
      <t>シンコウ</t>
    </rPh>
    <rPh sb="12" eb="14">
      <t>ミンゾク</t>
    </rPh>
    <rPh sb="14" eb="16">
      <t>シュウキョウ</t>
    </rPh>
    <phoneticPr fontId="33"/>
  </si>
  <si>
    <t>ユダヤ</t>
  </si>
  <si>
    <t>イスラム教の寺院。</t>
  </si>
  <si>
    <t>モスク</t>
  </si>
  <si>
    <t>イスラム教徒が食べることを禁じられている家畜。</t>
  </si>
  <si>
    <t>豚</t>
  </si>
  <si>
    <t>ヒンドゥー教で神の使いとして崇拝されている動物。</t>
  </si>
  <si>
    <t>牛</t>
  </si>
  <si>
    <t>ヒンドゥー教徒が聖なる川として沐浴する川。</t>
  </si>
  <si>
    <t>モンゴルから中国の内モンゴル自治区にかけて広がる高原。</t>
    <rPh sb="6" eb="8">
      <t>チュウゴク</t>
    </rPh>
    <rPh sb="9" eb="10">
      <t>ウチ</t>
    </rPh>
    <rPh sb="14" eb="17">
      <t>ジチク</t>
    </rPh>
    <rPh sb="21" eb="22">
      <t>ヒロ</t>
    </rPh>
    <rPh sb="24" eb="26">
      <t>コウゲン</t>
    </rPh>
    <phoneticPr fontId="33"/>
  </si>
  <si>
    <t>中国南西部のチベット自治区に広がる高原。</t>
    <rPh sb="0" eb="2">
      <t>チュウゴク</t>
    </rPh>
    <rPh sb="2" eb="5">
      <t>ナンセイブ</t>
    </rPh>
    <rPh sb="10" eb="13">
      <t>ジチク</t>
    </rPh>
    <rPh sb="14" eb="15">
      <t>ヒロ</t>
    </rPh>
    <rPh sb="17" eb="19">
      <t>コウゲン</t>
    </rPh>
    <phoneticPr fontId="33"/>
  </si>
  <si>
    <t>インド半島の中央部に広がる高原。</t>
    <rPh sb="3" eb="5">
      <t>ハントウ</t>
    </rPh>
    <rPh sb="6" eb="8">
      <t>チュウオウ</t>
    </rPh>
    <rPh sb="8" eb="9">
      <t>ブ</t>
    </rPh>
    <rPh sb="10" eb="11">
      <t>ヒロ</t>
    </rPh>
    <rPh sb="13" eb="15">
      <t>コウゲン</t>
    </rPh>
    <phoneticPr fontId="33"/>
  </si>
  <si>
    <t>中国，インド，ネパールなどの国境に位置する，高くてけわしい山脈。</t>
    <rPh sb="0" eb="2">
      <t>チュウゴク</t>
    </rPh>
    <rPh sb="14" eb="16">
      <t>コッキョウ</t>
    </rPh>
    <rPh sb="17" eb="19">
      <t>イチ</t>
    </rPh>
    <rPh sb="22" eb="23">
      <t>タカ</t>
    </rPh>
    <rPh sb="29" eb="31">
      <t>サンミャク</t>
    </rPh>
    <phoneticPr fontId="33"/>
  </si>
  <si>
    <t>中国北部を流れる，中国で２番目に長い河川。</t>
    <rPh sb="0" eb="2">
      <t>チュウゴク</t>
    </rPh>
    <rPh sb="2" eb="4">
      <t>ホクブ</t>
    </rPh>
    <rPh sb="5" eb="6">
      <t>ナガ</t>
    </rPh>
    <rPh sb="9" eb="11">
      <t>チュウゴク</t>
    </rPh>
    <rPh sb="13" eb="15">
      <t>バンメ</t>
    </rPh>
    <rPh sb="16" eb="17">
      <t>ナガ</t>
    </rPh>
    <rPh sb="18" eb="20">
      <t>カセン</t>
    </rPh>
    <phoneticPr fontId="33"/>
  </si>
  <si>
    <t>中国南部を流れる，中国で最も長い河川。</t>
    <rPh sb="0" eb="2">
      <t>チュウゴク</t>
    </rPh>
    <rPh sb="2" eb="4">
      <t>ナンブ</t>
    </rPh>
    <rPh sb="5" eb="6">
      <t>ナガ</t>
    </rPh>
    <rPh sb="9" eb="11">
      <t>チュウゴク</t>
    </rPh>
    <rPh sb="12" eb="13">
      <t>モット</t>
    </rPh>
    <rPh sb="14" eb="15">
      <t>ナガ</t>
    </rPh>
    <rPh sb="16" eb="18">
      <t>カセン</t>
    </rPh>
    <phoneticPr fontId="33"/>
  </si>
  <si>
    <t>チベット高原からインドシナ半島を南に流れる，東南アジア最長の河川。</t>
    <rPh sb="4" eb="6">
      <t>コウゲン</t>
    </rPh>
    <rPh sb="13" eb="15">
      <t>ハントウ</t>
    </rPh>
    <rPh sb="16" eb="17">
      <t>ミナミ</t>
    </rPh>
    <rPh sb="18" eb="19">
      <t>ナガ</t>
    </rPh>
    <rPh sb="22" eb="24">
      <t>トウナン</t>
    </rPh>
    <rPh sb="27" eb="29">
      <t>サイチョウ</t>
    </rPh>
    <rPh sb="30" eb="32">
      <t>カセン</t>
    </rPh>
    <phoneticPr fontId="33"/>
  </si>
  <si>
    <t>ヒマラヤ山脈からインド北部を東に流れ，ベンガル湾に注ぐ河川。</t>
    <rPh sb="4" eb="6">
      <t>サンミャク</t>
    </rPh>
    <rPh sb="11" eb="13">
      <t>ホクブ</t>
    </rPh>
    <rPh sb="14" eb="15">
      <t>ヒガシ</t>
    </rPh>
    <rPh sb="16" eb="17">
      <t>ナガ</t>
    </rPh>
    <rPh sb="23" eb="24">
      <t>ワン</t>
    </rPh>
    <rPh sb="25" eb="26">
      <t>ソソ</t>
    </rPh>
    <rPh sb="27" eb="29">
      <t>カセン</t>
    </rPh>
    <phoneticPr fontId="33"/>
  </si>
  <si>
    <t>チベット高原西部からパキスタンを北から南に流れ，アラビア海に注ぐ河川。</t>
    <rPh sb="4" eb="6">
      <t>コウゲン</t>
    </rPh>
    <rPh sb="6" eb="8">
      <t>セイブ</t>
    </rPh>
    <rPh sb="16" eb="17">
      <t>キタ</t>
    </rPh>
    <rPh sb="19" eb="20">
      <t>ミナミ</t>
    </rPh>
    <rPh sb="21" eb="22">
      <t>ナガ</t>
    </rPh>
    <rPh sb="28" eb="29">
      <t>カイ</t>
    </rPh>
    <rPh sb="30" eb="31">
      <t>ソソ</t>
    </rPh>
    <rPh sb="32" eb="34">
      <t>カセン</t>
    </rPh>
    <phoneticPr fontId="33"/>
  </si>
  <si>
    <t>サウジアラビアがあるアラビア半島とイラン，イラクなどに囲まれた海。</t>
    <rPh sb="14" eb="16">
      <t>ハントウ</t>
    </rPh>
    <rPh sb="27" eb="28">
      <t>カコ</t>
    </rPh>
    <rPh sb="31" eb="32">
      <t>ウミ</t>
    </rPh>
    <phoneticPr fontId="33"/>
  </si>
  <si>
    <t>ペルシャ</t>
  </si>
  <si>
    <t>ユーラシア大陸南東部の，タイ，マレーシア，ベトナムなどがある半島。</t>
    <rPh sb="5" eb="7">
      <t>タイリク</t>
    </rPh>
    <rPh sb="7" eb="10">
      <t>ナントウブ</t>
    </rPh>
    <rPh sb="30" eb="32">
      <t>ハントウ</t>
    </rPh>
    <phoneticPr fontId="33"/>
  </si>
  <si>
    <t>西アジアに位置する世界最大の半島。</t>
    <rPh sb="0" eb="1">
      <t>ニシ</t>
    </rPh>
    <rPh sb="5" eb="7">
      <t>イチ</t>
    </rPh>
    <rPh sb="9" eb="11">
      <t>セカイ</t>
    </rPh>
    <rPh sb="11" eb="13">
      <t>サイダイ</t>
    </rPh>
    <rPh sb="14" eb="16">
      <t>ハントウ</t>
    </rPh>
    <phoneticPr fontId="33"/>
  </si>
  <si>
    <t>石油などの鉱産資源が豊富な西アジアに位置する世界最大の湖。</t>
    <rPh sb="0" eb="2">
      <t>セキユ</t>
    </rPh>
    <rPh sb="5" eb="7">
      <t>コウサン</t>
    </rPh>
    <rPh sb="7" eb="9">
      <t>シゲン</t>
    </rPh>
    <rPh sb="10" eb="12">
      <t>ホウフ</t>
    </rPh>
    <rPh sb="13" eb="14">
      <t>ニシ</t>
    </rPh>
    <rPh sb="18" eb="20">
      <t>イチ</t>
    </rPh>
    <rPh sb="22" eb="24">
      <t>セカイ</t>
    </rPh>
    <rPh sb="24" eb="26">
      <t>サイダイ</t>
    </rPh>
    <rPh sb="27" eb="28">
      <t>ミズウミ</t>
    </rPh>
    <phoneticPr fontId="33"/>
  </si>
  <si>
    <t>カスピ海</t>
  </si>
  <si>
    <t>アジアの東部や南部などにふく，夏と冬で風向きが変わる風。</t>
  </si>
  <si>
    <t>モンスーン［季節風］</t>
  </si>
  <si>
    <t>アジアの南部や南東部で，インド洋からしめった風がふきこむ時期。</t>
  </si>
  <si>
    <t>雨季</t>
  </si>
  <si>
    <t>アジアの南部や南東部で，大陸からかわいた風がふきこむ時期。</t>
  </si>
  <si>
    <t>東南アジアをはじめ世界各地に住む，中国系の人々。</t>
  </si>
  <si>
    <t>東南アジアにおいて，インド系の人々によってもたらされた宗教。</t>
  </si>
  <si>
    <t>東南アジアにおいて，西アジアの商人らによってもたらされた宗教。</t>
  </si>
  <si>
    <t>かつてスペインに支配されていたフィリピンで広く信仰されている宗教。</t>
  </si>
  <si>
    <t>政治や経済などの面で，他国に支配されている地域。</t>
  </si>
  <si>
    <t>1970年代以降急速に工業化した，韓国・ホンコン・シンガポール・台湾のこと。</t>
  </si>
  <si>
    <t>アジアNIES［新興工業経済地域］</t>
  </si>
  <si>
    <t>コンピューターや半導体などをつくる先端技術産業の別のよび方。</t>
  </si>
  <si>
    <t>産業</t>
    <phoneticPr fontId="8"/>
  </si>
  <si>
    <t>ホンコンやソウルなどの過密都市の郊外に，計画的に造られた住宅都市。</t>
  </si>
  <si>
    <t>ニュータウン</t>
  </si>
  <si>
    <t>中国の国民の約90％をしめる民族。</t>
  </si>
  <si>
    <t>漢族</t>
  </si>
  <si>
    <t>複数の民族で構成される国において，比較的少ない人数からなる民族。</t>
  </si>
  <si>
    <t>少数民族</t>
  </si>
  <si>
    <t>中国政府が外国企業を受け入れるために沿岸部に設けた5つの地域。</t>
  </si>
  <si>
    <t>世界中に工業製品を輸出していることから付いた，中国のよび名。</t>
  </si>
  <si>
    <t>世界の</t>
  </si>
  <si>
    <t>工場</t>
  </si>
  <si>
    <t>中国政府が2000年ごろから行っている，内陸部の大規模な開発。</t>
  </si>
  <si>
    <t>西部大開発</t>
  </si>
  <si>
    <t>東南アジアなどで盛んな，同じ耕地で1年に2回同じ作物を作ること。</t>
  </si>
  <si>
    <t>植民地時代にヨーロッパ人が造った，商品作物を大規模に栽培する大農園。</t>
  </si>
  <si>
    <t>タイやインドネシアなどの海岸に広がる森林。</t>
  </si>
  <si>
    <t>東南アジアのほとんどの国が加盟する，経済や政治の協力組織。</t>
  </si>
  <si>
    <t>東南アジア諸国連合［ASEAN］</t>
  </si>
  <si>
    <t>大都市に見られる，まずしい人々が密集して住む生活環境の悪い住宅地。</t>
  </si>
  <si>
    <t>風力，太陽光，地熱などのような，くり返し利用できるエネルギー。</t>
  </si>
  <si>
    <t>再生可能エネルギー</t>
  </si>
  <si>
    <t>近年のインドで盛んな情報通信技術産業の別のよび方（アルファベットで）。</t>
  </si>
  <si>
    <t>インドの南部にある情報通信技術産業の中心都市。</t>
  </si>
  <si>
    <t>ベンガルール</t>
  </si>
  <si>
    <t>西アジアで主に使われている言語。</t>
  </si>
  <si>
    <t>語</t>
    <phoneticPr fontId="8"/>
  </si>
  <si>
    <t>サウジアラビアにあり，多くの巡礼者が訪れるイスラム教の聖地。</t>
  </si>
  <si>
    <t>メッカ</t>
  </si>
  <si>
    <t>ペルシャ湾岸で多く産出される鉱産資源。</t>
  </si>
  <si>
    <t>石油［原油］</t>
  </si>
  <si>
    <t>西アジアの産油国などが結成した石油輸出国機構のアルファベットの略称。</t>
  </si>
  <si>
    <t>OPEC</t>
  </si>
  <si>
    <t>西アジアと中央アジアのほとんどの地域が属する気候帯。</t>
  </si>
  <si>
    <t>帯</t>
    <phoneticPr fontId="8"/>
  </si>
  <si>
    <t>中央アジアの国々がかつて属していた，1991年に解体した国。</t>
  </si>
  <si>
    <t>中央アジアで豊富なクロムやマンガンなどの希少金属の別のよび名。</t>
  </si>
  <si>
    <t>古代に，中央アジアを通って中国とヨーロッパを結びつけていた交易路。</t>
  </si>
  <si>
    <t>シルクロード［絹の道］</t>
  </si>
  <si>
    <t>西アジアで活用が進められている人工知能のアルファベットの略称。</t>
  </si>
  <si>
    <t>AＩ</t>
  </si>
  <si>
    <t>ウラル山脈西側からバルト海にかけての，ヨーロッパ東部に広がる平原。</t>
    <rPh sb="3" eb="5">
      <t>サンミャク</t>
    </rPh>
    <rPh sb="5" eb="7">
      <t>ニシガワ</t>
    </rPh>
    <rPh sb="12" eb="13">
      <t>カイ</t>
    </rPh>
    <rPh sb="24" eb="26">
      <t>トウブ</t>
    </rPh>
    <rPh sb="27" eb="28">
      <t>ヒロ</t>
    </rPh>
    <rPh sb="30" eb="32">
      <t>ヘイゲン</t>
    </rPh>
    <phoneticPr fontId="33"/>
  </si>
  <si>
    <t>東ヨーロッパ </t>
  </si>
  <si>
    <t>ヨーロッパの中部と南部の間に位置する，高くてけわしい山脈。</t>
    <rPh sb="6" eb="8">
      <t>チュウブ</t>
    </rPh>
    <rPh sb="9" eb="11">
      <t>ナンブ</t>
    </rPh>
    <rPh sb="12" eb="13">
      <t>アイダ</t>
    </rPh>
    <rPh sb="14" eb="16">
      <t>イチ</t>
    </rPh>
    <rPh sb="19" eb="20">
      <t>タカ</t>
    </rPh>
    <rPh sb="26" eb="28">
      <t>サンミャク</t>
    </rPh>
    <phoneticPr fontId="33"/>
  </si>
  <si>
    <t>スイスの水源から北上し，ドイツ，オランダなどをへて北海に注ぐ国際河川。</t>
    <rPh sb="4" eb="6">
      <t>スイゲン</t>
    </rPh>
    <rPh sb="8" eb="10">
      <t>ホクジョウ</t>
    </rPh>
    <rPh sb="25" eb="27">
      <t>ホッカイ</t>
    </rPh>
    <rPh sb="28" eb="29">
      <t>ソソ</t>
    </rPh>
    <rPh sb="30" eb="32">
      <t>コクサイ</t>
    </rPh>
    <rPh sb="32" eb="34">
      <t>カセン</t>
    </rPh>
    <phoneticPr fontId="33"/>
  </si>
  <si>
    <t>ドイツ南西部から東へ流れ，オーストリア，ハンガリーなどをへて黒海に注ぐ国際河川。</t>
    <rPh sb="3" eb="6">
      <t>ナンセイブ</t>
    </rPh>
    <rPh sb="8" eb="9">
      <t>ヒガシ</t>
    </rPh>
    <rPh sb="10" eb="11">
      <t>ナガ</t>
    </rPh>
    <rPh sb="30" eb="32">
      <t>コッカイ</t>
    </rPh>
    <rPh sb="33" eb="34">
      <t>ソソ</t>
    </rPh>
    <rPh sb="35" eb="37">
      <t>コクサイ</t>
    </rPh>
    <rPh sb="37" eb="39">
      <t>カセン</t>
    </rPh>
    <phoneticPr fontId="33"/>
  </si>
  <si>
    <t>ヨーロッパ北部に位置し，ノルウェー，スウェーデンなどがある半島。</t>
    <rPh sb="5" eb="7">
      <t>ホクブ</t>
    </rPh>
    <rPh sb="8" eb="10">
      <t>イチ</t>
    </rPh>
    <rPh sb="29" eb="31">
      <t>ハントウ</t>
    </rPh>
    <phoneticPr fontId="33"/>
  </si>
  <si>
    <t>スカンディナビア </t>
  </si>
  <si>
    <t>ヨーロッパ南西部に位置し，スペイン，ポルトガルがある半島。</t>
    <rPh sb="5" eb="8">
      <t>ナンセイブ</t>
    </rPh>
    <rPh sb="9" eb="11">
      <t>イチ</t>
    </rPh>
    <rPh sb="26" eb="28">
      <t>ハントウ</t>
    </rPh>
    <phoneticPr fontId="33"/>
  </si>
  <si>
    <t>イギリス，ノルウェー，オランダなどに囲まれた海。</t>
    <rPh sb="18" eb="19">
      <t>カコ</t>
    </rPh>
    <rPh sb="22" eb="23">
      <t>ウミ</t>
    </rPh>
    <phoneticPr fontId="33"/>
  </si>
  <si>
    <t>北</t>
  </si>
  <si>
    <t>ユーラシア大陸とアフリカ大陸に囲まれた海。</t>
    <rPh sb="5" eb="7">
      <t>タイリク</t>
    </rPh>
    <rPh sb="12" eb="14">
      <t>タイリク</t>
    </rPh>
    <rPh sb="15" eb="16">
      <t>カコ</t>
    </rPh>
    <rPh sb="19" eb="20">
      <t>ウミ</t>
    </rPh>
    <phoneticPr fontId="33"/>
  </si>
  <si>
    <t>ヨーロッパとアジアの間に位置し，トルコの北側にある内海。</t>
    <rPh sb="10" eb="11">
      <t>アイダ</t>
    </rPh>
    <rPh sb="12" eb="14">
      <t>イチ</t>
    </rPh>
    <rPh sb="20" eb="22">
      <t>キタガワ</t>
    </rPh>
    <rPh sb="25" eb="27">
      <t>ウチウミ</t>
    </rPh>
    <phoneticPr fontId="33"/>
  </si>
  <si>
    <t>ヨーロッパ州に向かって流れる暖流。</t>
    <rPh sb="5" eb="6">
      <t>シュウ</t>
    </rPh>
    <rPh sb="7" eb="8">
      <t>ム</t>
    </rPh>
    <rPh sb="11" eb="12">
      <t>ナガ</t>
    </rPh>
    <phoneticPr fontId="8"/>
  </si>
  <si>
    <t>西から大陸に向けて一年中ふく暖流。</t>
    <rPh sb="14" eb="16">
      <t>ダンリュウ</t>
    </rPh>
    <phoneticPr fontId="8"/>
  </si>
  <si>
    <t>地中海の沿岸で多く生産される，乾燥に強い，黒い実をつける果実。</t>
    <rPh sb="21" eb="22">
      <t>クロ</t>
    </rPh>
    <rPh sb="23" eb="24">
      <t>ミ</t>
    </rPh>
    <phoneticPr fontId="8"/>
  </si>
  <si>
    <t>オリーブ</t>
  </si>
  <si>
    <t>ヨーロッパ州北部の沿岸部に見られる，氷河によって形成された奥行きのある湾。</t>
    <rPh sb="5" eb="6">
      <t>シュウ</t>
    </rPh>
    <rPh sb="6" eb="8">
      <t>ホクブ</t>
    </rPh>
    <rPh sb="9" eb="11">
      <t>エンガン</t>
    </rPh>
    <rPh sb="11" eb="12">
      <t>ブ</t>
    </rPh>
    <phoneticPr fontId="8"/>
  </si>
  <si>
    <t>言語や宗教など同じ文化を持つ人々の集団。</t>
  </si>
  <si>
    <t>民族</t>
  </si>
  <si>
    <t>ヨーロッパで広く信仰されている宗教。</t>
  </si>
  <si>
    <t>教</t>
    <phoneticPr fontId="8"/>
  </si>
  <si>
    <t>ヨーロッパで増えている，アジアやアフリカからの移民が信仰する宗教。</t>
  </si>
  <si>
    <t>1993年に成立した，経済や政治の面でヨーロッパの統合を目指す組織。</t>
  </si>
  <si>
    <t>ヨーロッパ連合［EU］</t>
  </si>
  <si>
    <t>18世紀にいち早く近代的な工業が発展した，ロンドンを首都とする国。</t>
    <rPh sb="26" eb="28">
      <t>シュト</t>
    </rPh>
    <phoneticPr fontId="8"/>
  </si>
  <si>
    <t>1967年にECが発足したときからの加盟国である，パリを首都とする国。</t>
    <rPh sb="4" eb="5">
      <t>ネン</t>
    </rPh>
    <rPh sb="9" eb="11">
      <t>ホッソク</t>
    </rPh>
    <rPh sb="18" eb="21">
      <t>カメイコク</t>
    </rPh>
    <rPh sb="28" eb="30">
      <t>シュト</t>
    </rPh>
    <phoneticPr fontId="8"/>
  </si>
  <si>
    <t>ヨーロッパ中央銀行が置かれており，ベルリンを首都とする国。</t>
    <rPh sb="5" eb="7">
      <t>チュウオウ</t>
    </rPh>
    <rPh sb="7" eb="9">
      <t>ギンコウ</t>
    </rPh>
    <rPh sb="10" eb="11">
      <t>オ</t>
    </rPh>
    <rPh sb="22" eb="24">
      <t>シュト</t>
    </rPh>
    <phoneticPr fontId="8"/>
  </si>
  <si>
    <t>ドイツ</t>
  </si>
  <si>
    <t>1967年に発足した，ヨーロッパ連合［EU］の前身となる組織。</t>
  </si>
  <si>
    <t>ヨーロッパ共同体［EC］</t>
  </si>
  <si>
    <t>2002年に流通が開始された，EUの共通通貨。</t>
  </si>
  <si>
    <t>フランス，イギリス，ドイツなどの国が共同で製造している輸送用機械。</t>
    <phoneticPr fontId="8"/>
  </si>
  <si>
    <t>航空機</t>
  </si>
  <si>
    <t>EU加盟国間の貿易では課せられない，輸出入品にかけられる税。</t>
    <phoneticPr fontId="8"/>
  </si>
  <si>
    <t>関税</t>
  </si>
  <si>
    <t>EU加盟国間の国境を通過するときは検査がない，国籍や身分を示す旅券。</t>
  </si>
  <si>
    <t>パスポート</t>
  </si>
  <si>
    <t>ヨーロッパの人々の多くが旅行に出かける，3週間ほどの長期休暇。</t>
  </si>
  <si>
    <t>バカンス</t>
  </si>
  <si>
    <t>海底トンネルを通って，ロンドンとパリを結ぶ高速鉄道。</t>
  </si>
  <si>
    <t>ユーロスター</t>
  </si>
  <si>
    <t>汚染物質が風に乗って広がり，雨にとけて降ったもの。強い酸性を示す。</t>
  </si>
  <si>
    <t>二酸化炭素などの温室効果ガスが原因で，地球の平均気温が上昇すること。</t>
  </si>
  <si>
    <t>ライン川やドナウ川のような，複数の国が利用する河川。</t>
  </si>
  <si>
    <t>国際河川</t>
  </si>
  <si>
    <t>EU加盟国が利用を進めている，風力などのくり返し使えるエネルギー。</t>
  </si>
  <si>
    <t>不要となった家電製品などを資源として再利用すること（カタカナで）。</t>
  </si>
  <si>
    <t>目的地まで自動車を使うのではなく，最寄りの駅に駐車し，そこから電車などで都市の中心部に行く取り組み。</t>
  </si>
  <si>
    <t>パークアンドライド</t>
  </si>
  <si>
    <t>環境に配慮した開発を行うことで，将来にわたる発展を可能とする社会。</t>
  </si>
  <si>
    <t>地域の自然環境や文化などを学びながら楽しむ観光。</t>
  </si>
  <si>
    <t>エコツーリズム</t>
  </si>
  <si>
    <t>EU加盟国間などで見られる，経済的に豊かな国とまずしい国との間の差。</t>
  </si>
  <si>
    <t>経済格差</t>
  </si>
  <si>
    <t>一国全体の経済を，国民の所得からとらえたもの。GNIと略される。</t>
  </si>
  <si>
    <t>国民総所得</t>
  </si>
  <si>
    <t>ヨーロッパで1980年代以降に成長した，コンピューターや医薬品などの高度な技術に基づく新しい産業。</t>
  </si>
  <si>
    <t>ハイテク産業［先端技術産業］</t>
  </si>
  <si>
    <t>外国から働くためにやって来た人々。</t>
  </si>
  <si>
    <t>外国人労働者</t>
  </si>
  <si>
    <t>ヨーロッパ諸国が受け入れている，自国で迫害を受けて移住してきた人々。</t>
  </si>
  <si>
    <t>アフリカ大陸北部に広がる世界最大の砂漠。</t>
    <rPh sb="4" eb="6">
      <t>タイリク</t>
    </rPh>
    <rPh sb="6" eb="8">
      <t>ホクブ</t>
    </rPh>
    <rPh sb="9" eb="10">
      <t>ヒロ</t>
    </rPh>
    <rPh sb="12" eb="14">
      <t>セカイ</t>
    </rPh>
    <rPh sb="14" eb="16">
      <t>サイダイ</t>
    </rPh>
    <rPh sb="17" eb="19">
      <t>サバク</t>
    </rPh>
    <phoneticPr fontId="33"/>
  </si>
  <si>
    <t>タンザニアとケニアの国境付近に位置するアフリカで最も高い山。</t>
    <rPh sb="10" eb="12">
      <t>コッキョウ</t>
    </rPh>
    <rPh sb="12" eb="14">
      <t>フキン</t>
    </rPh>
    <rPh sb="15" eb="17">
      <t>イチ</t>
    </rPh>
    <rPh sb="24" eb="25">
      <t>モット</t>
    </rPh>
    <rPh sb="26" eb="27">
      <t>タカ</t>
    </rPh>
    <rPh sb="28" eb="29">
      <t>ヤマ</t>
    </rPh>
    <phoneticPr fontId="8"/>
  </si>
  <si>
    <t>キリマンジャロ</t>
  </si>
  <si>
    <t>山</t>
  </si>
  <si>
    <t>コンゴ共和国からコンゴ民主共和国にかけて広がる盆地。</t>
    <rPh sb="3" eb="5">
      <t>キョウワ</t>
    </rPh>
    <rPh sb="5" eb="6">
      <t>コク</t>
    </rPh>
    <rPh sb="11" eb="13">
      <t>ミンシュ</t>
    </rPh>
    <rPh sb="13" eb="16">
      <t>キョウワコク</t>
    </rPh>
    <rPh sb="20" eb="21">
      <t>ヒロ</t>
    </rPh>
    <rPh sb="23" eb="25">
      <t>ボンチ</t>
    </rPh>
    <phoneticPr fontId="33"/>
  </si>
  <si>
    <t>アフリカ大陸東部を南から北へ流れる，世界で最も長い河川。</t>
    <rPh sb="4" eb="6">
      <t>タイリク</t>
    </rPh>
    <rPh sb="6" eb="8">
      <t>トウブ</t>
    </rPh>
    <rPh sb="9" eb="10">
      <t>ミナミ</t>
    </rPh>
    <rPh sb="12" eb="13">
      <t>キタ</t>
    </rPh>
    <rPh sb="14" eb="15">
      <t>ナガ</t>
    </rPh>
    <rPh sb="18" eb="20">
      <t>セカイ</t>
    </rPh>
    <rPh sb="21" eb="22">
      <t>モット</t>
    </rPh>
    <rPh sb="23" eb="24">
      <t>ナガ</t>
    </rPh>
    <rPh sb="25" eb="27">
      <t>カセン</t>
    </rPh>
    <phoneticPr fontId="33"/>
  </si>
  <si>
    <t>アフリカ大陸の北東部に位置し，エチオピアの大半をしめる高原。</t>
    <rPh sb="7" eb="9">
      <t>ホクトウ</t>
    </rPh>
    <rPh sb="9" eb="10">
      <t>ブ</t>
    </rPh>
    <rPh sb="11" eb="13">
      <t>イチ</t>
    </rPh>
    <rPh sb="21" eb="23">
      <t>タイハン</t>
    </rPh>
    <rPh sb="27" eb="29">
      <t>コウゲン</t>
    </rPh>
    <phoneticPr fontId="33"/>
  </si>
  <si>
    <t>アフリカ大陸西部の赤道付近に位置し，ニジェール川などが注ぐ湾。</t>
    <rPh sb="4" eb="6">
      <t>タイリク</t>
    </rPh>
    <rPh sb="6" eb="8">
      <t>セイブ</t>
    </rPh>
    <rPh sb="9" eb="11">
      <t>セキドウ</t>
    </rPh>
    <rPh sb="11" eb="13">
      <t>フキン</t>
    </rPh>
    <rPh sb="14" eb="16">
      <t>イチ</t>
    </rPh>
    <rPh sb="23" eb="24">
      <t>ガワ</t>
    </rPh>
    <rPh sb="27" eb="28">
      <t>ソソ</t>
    </rPh>
    <rPh sb="29" eb="30">
      <t>ワン</t>
    </rPh>
    <phoneticPr fontId="33"/>
  </si>
  <si>
    <t>赤道付近の気候帯。</t>
  </si>
  <si>
    <t>熱帯</t>
  </si>
  <si>
    <t>熱帯の一年中高温多雨の地域に分布する，常緑広葉樹の森林。</t>
  </si>
  <si>
    <t>熱帯雨林の南北に広がる，まばらに樹木の生えた草原。</t>
  </si>
  <si>
    <t>熱帯の南北の外側に分布する，雨の非常に少ない気候帯。</t>
  </si>
  <si>
    <t>乾燥帯</t>
  </si>
  <si>
    <t>乾燥帯の短い雨季がある地域に広がる，たけの短い草原。</t>
  </si>
  <si>
    <t>乾燥帯で，砂や岩が広がり植物のほとんど生えない土地。</t>
  </si>
  <si>
    <t>アフリカ大陸の南端と北端に分布する気候帯。</t>
  </si>
  <si>
    <t>温帯</t>
  </si>
  <si>
    <t>サハラ砂漠やその北で主に信仰されている宗教。</t>
  </si>
  <si>
    <t>アフリカ北東部のナイル川の流域で栄えていた古代文明。</t>
  </si>
  <si>
    <t>エジプト</t>
  </si>
  <si>
    <t>かつてヨーロッパ人がアメリカ大陸に送った多くのアフリカの人々のように，他人に支配され，強制的に労働させられる人。</t>
  </si>
  <si>
    <t>ギニア湾岸の国々で生産が盛んな，チョコレートの原料となる農作物。</t>
  </si>
  <si>
    <t>カカオ（豆）</t>
  </si>
  <si>
    <t>植民地時代にヨーロッパ人が開いた大農園で輸出用作物を栽培する農業。</t>
  </si>
  <si>
    <t>森林を伐採し，燃やしたあとの灰を肥料として農作物を栽培する農業。</t>
  </si>
  <si>
    <t>家畜のえさとなる草や水を求めて，移動しながら行う牧畜。</t>
  </si>
  <si>
    <t>アフリカで豊富な，世界的に埋蔵量や産出量の少ない希少金属のこと。</t>
  </si>
  <si>
    <t>ナイジェリアや北アフリカの国々で多く産出されるエネルギー資源。</t>
  </si>
  <si>
    <t>アフリカの国々に多い，特定の農作物や鉱産資源の輸出にたよる経済。</t>
  </si>
  <si>
    <t>モノカルチャー経済</t>
  </si>
  <si>
    <t>各国で公に使用することが認められている言語。</t>
  </si>
  <si>
    <t>発展途上国の開発や難民などの問題の解決に取り組む民間の組織（漢字）。</t>
  </si>
  <si>
    <t>非政府組織</t>
  </si>
  <si>
    <t>非政府組織のアルファベットの略称。</t>
    <rPh sb="0" eb="1">
      <t>ヒ</t>
    </rPh>
    <rPh sb="1" eb="3">
      <t>セイフ</t>
    </rPh>
    <rPh sb="3" eb="5">
      <t>ソシキ</t>
    </rPh>
    <phoneticPr fontId="8"/>
  </si>
  <si>
    <t>都市部で，所得の低い人々が密集して住んでいる生活環境の悪い地区。</t>
  </si>
  <si>
    <t>サヘルなどで深刻な，乾燥して植物の育たない土地が広がる現象。</t>
  </si>
  <si>
    <t>2002年にアフリカの諸問題の解決や地域統合を目指して結成された組織。</t>
  </si>
  <si>
    <t>道路，水道，電気などの生活や産業に必要な施設の総称（カタカナ4字）。</t>
  </si>
  <si>
    <t>インフラ</t>
  </si>
  <si>
    <t>北アメリカ大陸西部を南北に走る高くてけわしい山脈。</t>
    <rPh sb="0" eb="1">
      <t>キタ</t>
    </rPh>
    <rPh sb="5" eb="7">
      <t>タイリク</t>
    </rPh>
    <rPh sb="7" eb="9">
      <t>セイブ</t>
    </rPh>
    <rPh sb="10" eb="12">
      <t>ナンボク</t>
    </rPh>
    <rPh sb="13" eb="14">
      <t>ハシ</t>
    </rPh>
    <rPh sb="15" eb="16">
      <t>タカ</t>
    </rPh>
    <rPh sb="22" eb="24">
      <t>サンミャク</t>
    </rPh>
    <phoneticPr fontId="33"/>
  </si>
  <si>
    <t>北アメリカ大陸東部を南北に走るなだらかな山脈。</t>
    <rPh sb="0" eb="1">
      <t>キタ</t>
    </rPh>
    <rPh sb="5" eb="7">
      <t>タイリク</t>
    </rPh>
    <rPh sb="7" eb="9">
      <t>トウブ</t>
    </rPh>
    <rPh sb="10" eb="12">
      <t>ナンボク</t>
    </rPh>
    <rPh sb="13" eb="14">
      <t>ハシ</t>
    </rPh>
    <rPh sb="20" eb="22">
      <t>サンミャク</t>
    </rPh>
    <phoneticPr fontId="33"/>
  </si>
  <si>
    <t>ロッキー山脈の東側から西経100度付近に広がる乾燥した平原。</t>
    <rPh sb="4" eb="6">
      <t>サンミャク</t>
    </rPh>
    <rPh sb="7" eb="9">
      <t>ヒガシガワ</t>
    </rPh>
    <rPh sb="11" eb="13">
      <t>セイケイ</t>
    </rPh>
    <rPh sb="16" eb="17">
      <t>ド</t>
    </rPh>
    <rPh sb="17" eb="19">
      <t>フキン</t>
    </rPh>
    <rPh sb="20" eb="21">
      <t>ヒロ</t>
    </rPh>
    <rPh sb="23" eb="25">
      <t>カンソウ</t>
    </rPh>
    <rPh sb="27" eb="29">
      <t>ヘイゲン</t>
    </rPh>
    <phoneticPr fontId="33"/>
  </si>
  <si>
    <t>ミシシッピ川からグレートプレーンズの東側に広がる草原。</t>
    <rPh sb="5" eb="6">
      <t>ガワ</t>
    </rPh>
    <rPh sb="18" eb="20">
      <t>ヒガシガワ</t>
    </rPh>
    <rPh sb="21" eb="22">
      <t>ヒロ</t>
    </rPh>
    <rPh sb="24" eb="26">
      <t>ソウゲン</t>
    </rPh>
    <phoneticPr fontId="33"/>
  </si>
  <si>
    <t>アパラチア山脈の西側に広がる広大な平原。</t>
    <rPh sb="5" eb="7">
      <t>サンミャク</t>
    </rPh>
    <rPh sb="8" eb="9">
      <t>ニシ</t>
    </rPh>
    <rPh sb="9" eb="10">
      <t>ガワ</t>
    </rPh>
    <rPh sb="11" eb="12">
      <t>ヒロ</t>
    </rPh>
    <rPh sb="14" eb="16">
      <t>コウダイ</t>
    </rPh>
    <rPh sb="17" eb="19">
      <t>ヘイゲン</t>
    </rPh>
    <phoneticPr fontId="33"/>
  </si>
  <si>
    <t>アメリカ合衆国の中央部を北から南へ流れメキシコ湾に注ぐ大河。</t>
    <rPh sb="4" eb="7">
      <t>ガッシュウコク</t>
    </rPh>
    <rPh sb="8" eb="10">
      <t>チュウオウ</t>
    </rPh>
    <rPh sb="10" eb="11">
      <t>ブ</t>
    </rPh>
    <rPh sb="12" eb="13">
      <t>キタ</t>
    </rPh>
    <rPh sb="15" eb="16">
      <t>ミナミ</t>
    </rPh>
    <rPh sb="17" eb="18">
      <t>ナガ</t>
    </rPh>
    <rPh sb="23" eb="24">
      <t>ワン</t>
    </rPh>
    <rPh sb="25" eb="26">
      <t>ソソ</t>
    </rPh>
    <rPh sb="27" eb="29">
      <t>タイガ</t>
    </rPh>
    <phoneticPr fontId="33"/>
  </si>
  <si>
    <t>北アメリカ大陸南部に位置し，フロリダ半島やユカタン半島に囲まれた湾。</t>
    <rPh sb="0" eb="1">
      <t>キタ</t>
    </rPh>
    <rPh sb="5" eb="7">
      <t>タイリク</t>
    </rPh>
    <rPh sb="7" eb="9">
      <t>ナンブ</t>
    </rPh>
    <rPh sb="10" eb="12">
      <t>イチ</t>
    </rPh>
    <rPh sb="18" eb="20">
      <t>ハントウ</t>
    </rPh>
    <rPh sb="25" eb="27">
      <t>ハントウ</t>
    </rPh>
    <rPh sb="28" eb="29">
      <t>カコ</t>
    </rPh>
    <rPh sb="32" eb="33">
      <t>ワン</t>
    </rPh>
    <phoneticPr fontId="33"/>
  </si>
  <si>
    <t>北アメリカ州に属する，カリブ海に位置する島々からなる諸島。</t>
  </si>
  <si>
    <t>西インド</t>
  </si>
  <si>
    <t>北アメリカ大陸の南東部や西インド諸島をおそい，暴風雨による大きな被害をもたらす熱帯低気圧。</t>
  </si>
  <si>
    <t>ある地域に古くから暮らす民族。</t>
  </si>
  <si>
    <t>生まれた国から他の国へ移り住んだ人々。</t>
  </si>
  <si>
    <t>アメリカやカナダで主に話されている言語。</t>
  </si>
  <si>
    <t>英</t>
  </si>
  <si>
    <t>北アメリカ州の，アメリカとカナダ以外の地域で主に話されている言語。</t>
  </si>
  <si>
    <t>北アメリカ州で最も多くの人が信仰している宗教。</t>
  </si>
  <si>
    <t>北アメリカ州の国々のうち，最も大きな経済力を持つ国。</t>
  </si>
  <si>
    <t>アメリカ（合衆国）</t>
  </si>
  <si>
    <t>メキシコや西インド諸島などの国々からアメリカに移住した人々。</t>
  </si>
  <si>
    <t>アメリカで行われている，各地域の環境に適した農作物を栽培すること。</t>
  </si>
  <si>
    <t>アメリカの農地で見られる，多くのスプリンクラーが付いたかんがい装置が円をえがくように散水する方式。</t>
  </si>
  <si>
    <t>センターピボット </t>
  </si>
  <si>
    <t>アメリカなどで見られる，労働者をやとい，大型機械を使って，広大な農地を経営する農業。</t>
  </si>
  <si>
    <t>企業的な農業</t>
  </si>
  <si>
    <t>生物の持つ働きを，人々の生活に役立てるための科学技術。</t>
  </si>
  <si>
    <t>アメリカの農業関連の企業がメキシコや中央アメリカなどに進出して経営している，特定の輸出用作物を大規模に栽培する大農園。</t>
  </si>
  <si>
    <t>鉄鋼業の中心地として栄えた，五大湖の東，アパラチア山脈の西に位置する都市。</t>
    <rPh sb="14" eb="17">
      <t>ゴダイコ</t>
    </rPh>
    <rPh sb="18" eb="19">
      <t>ヒガシ</t>
    </rPh>
    <rPh sb="25" eb="27">
      <t>サンミャク</t>
    </rPh>
    <rPh sb="28" eb="29">
      <t>ニシ</t>
    </rPh>
    <rPh sb="30" eb="32">
      <t>イチ</t>
    </rPh>
    <rPh sb="34" eb="36">
      <t>トシ</t>
    </rPh>
    <phoneticPr fontId="8"/>
  </si>
  <si>
    <t>自動車工業の中心地として栄えた，五大湖南部の都市。</t>
    <rPh sb="16" eb="19">
      <t>ゴダイコ</t>
    </rPh>
    <rPh sb="19" eb="21">
      <t>ナンブ</t>
    </rPh>
    <phoneticPr fontId="8"/>
  </si>
  <si>
    <t>コンピューターやインターネットなどの，情報や通信に関わる技術。</t>
  </si>
  <si>
    <t>ICT［情報通信技術］</t>
  </si>
  <si>
    <t>アメリカの北緯37度付近から南の，インターネットやコンピューターなどの産業が発達した地域。</t>
  </si>
  <si>
    <t>サンフランシスコの南に位置する，ICT関連の企業が集中する地域。</t>
  </si>
  <si>
    <t>航空機，ロケット，人工衛星，宇宙探査機などの生産に関わる産業。</t>
  </si>
  <si>
    <t>航空宇宙</t>
  </si>
  <si>
    <t>産業</t>
    <rPh sb="0" eb="2">
      <t>サンギョウ</t>
    </rPh>
    <phoneticPr fontId="8"/>
  </si>
  <si>
    <t>アメリカで発達した，広い駐車場がある郊外の大規模な商業施設。</t>
  </si>
  <si>
    <t>ハンバーガー，フライドチキンなど，注文してすぐに食べられる食品。</t>
  </si>
  <si>
    <t>ファストフード</t>
  </si>
  <si>
    <t>南アメリカ大陸西部を南北に走る高くてけわしい山脈。</t>
    <rPh sb="0" eb="1">
      <t>ミナミ</t>
    </rPh>
    <rPh sb="5" eb="7">
      <t>タイリク</t>
    </rPh>
    <phoneticPr fontId="33"/>
  </si>
  <si>
    <t>南アメリカ大陸北部を流れる，世界最大の流域面積をもつ河川。</t>
    <rPh sb="0" eb="1">
      <t>ミナミ</t>
    </rPh>
    <rPh sb="5" eb="7">
      <t>タイリク</t>
    </rPh>
    <rPh sb="7" eb="9">
      <t>ホクブ</t>
    </rPh>
    <rPh sb="10" eb="11">
      <t>ナガ</t>
    </rPh>
    <rPh sb="14" eb="16">
      <t>セカイ</t>
    </rPh>
    <rPh sb="16" eb="18">
      <t>サイダイ</t>
    </rPh>
    <rPh sb="19" eb="21">
      <t>リュウイキ</t>
    </rPh>
    <rPh sb="21" eb="23">
      <t>メンセキ</t>
    </rPh>
    <rPh sb="26" eb="28">
      <t>カセン</t>
    </rPh>
    <phoneticPr fontId="33"/>
  </si>
  <si>
    <t>河口付近でアルゼンチンとウルグアイの国境となっている河川。</t>
    <rPh sb="0" eb="2">
      <t>カコウ</t>
    </rPh>
    <rPh sb="2" eb="4">
      <t>フキン</t>
    </rPh>
    <rPh sb="18" eb="20">
      <t>コッキョウ</t>
    </rPh>
    <rPh sb="26" eb="28">
      <t>カセン</t>
    </rPh>
    <phoneticPr fontId="33"/>
  </si>
  <si>
    <t>南アメリカ大陸北東部にある高地。</t>
    <rPh sb="0" eb="1">
      <t>ミナミ</t>
    </rPh>
    <rPh sb="5" eb="7">
      <t>タイリク</t>
    </rPh>
    <rPh sb="7" eb="9">
      <t>ホクトウ</t>
    </rPh>
    <rPh sb="9" eb="10">
      <t>ブ</t>
    </rPh>
    <rPh sb="13" eb="15">
      <t>コウチ</t>
    </rPh>
    <phoneticPr fontId="33"/>
  </si>
  <si>
    <t>ブラジルの南東部にある高原。</t>
    <rPh sb="5" eb="8">
      <t>ナントウブ</t>
    </rPh>
    <rPh sb="11" eb="13">
      <t>コウゲン</t>
    </rPh>
    <phoneticPr fontId="33"/>
  </si>
  <si>
    <t>北アメリカ大陸と南アメリカ大陸がつながる幅のせまい陸地部分。</t>
    <rPh sb="0" eb="1">
      <t>キタ</t>
    </rPh>
    <rPh sb="5" eb="7">
      <t>タイリク</t>
    </rPh>
    <rPh sb="8" eb="9">
      <t>ミナミ</t>
    </rPh>
    <rPh sb="13" eb="15">
      <t>タイリク</t>
    </rPh>
    <rPh sb="20" eb="21">
      <t>ハバ</t>
    </rPh>
    <rPh sb="25" eb="27">
      <t>リクチ</t>
    </rPh>
    <rPh sb="27" eb="29">
      <t>ブブン</t>
    </rPh>
    <phoneticPr fontId="33"/>
  </si>
  <si>
    <t>南アメリカ大陸南端に位置する太平洋と大西洋をつなぐ海峡。</t>
    <rPh sb="7" eb="9">
      <t>ナンタン</t>
    </rPh>
    <rPh sb="10" eb="12">
      <t>イチ</t>
    </rPh>
    <rPh sb="14" eb="17">
      <t>タイヘイヨウ</t>
    </rPh>
    <rPh sb="18" eb="21">
      <t>タイセイヨウ</t>
    </rPh>
    <rPh sb="25" eb="27">
      <t>カイキョウ</t>
    </rPh>
    <phoneticPr fontId="8"/>
  </si>
  <si>
    <t>マゼラン</t>
  </si>
  <si>
    <t>海峡</t>
  </si>
  <si>
    <t>主にアルゼンチン中東部に広がる，農牧業の盛んな温帯の平原。</t>
    <rPh sb="0" eb="1">
      <t>オモ</t>
    </rPh>
    <rPh sb="8" eb="11">
      <t>チュウトウブ</t>
    </rPh>
    <phoneticPr fontId="8"/>
  </si>
  <si>
    <t>南アメリカの先住民が，ペルー南部に建国し，15世紀に最盛期をむかえた帝国。</t>
    <rPh sb="14" eb="16">
      <t>ナンブ</t>
    </rPh>
    <phoneticPr fontId="8"/>
  </si>
  <si>
    <t>帝国</t>
  </si>
  <si>
    <t>南アメリカの多くの国で，公用語として話されている言語。</t>
  </si>
  <si>
    <t>南アメリカで広く信仰されている宗教。</t>
  </si>
  <si>
    <t>植民地時代にヨーロッパ人が開いた，特定の輸出用作物を栽培するための大農園。</t>
  </si>
  <si>
    <t>南アメリカで20世紀後半から発展してきた，少ない労働力で大型機械を使い，広い耕地を経営する農業。</t>
  </si>
  <si>
    <t>さとうきびなどの植物を原料として作られるアルコール燃料。</t>
  </si>
  <si>
    <t>バイオエタノール</t>
  </si>
  <si>
    <t>近年工業化が進み，自動車や航空機の製造が盛んな，南アメリカ大陸で最も面積の大きな国。</t>
    <rPh sb="24" eb="25">
      <t>ミナミ</t>
    </rPh>
    <rPh sb="29" eb="31">
      <t>タイリク</t>
    </rPh>
    <rPh sb="32" eb="33">
      <t>モット</t>
    </rPh>
    <rPh sb="34" eb="36">
      <t>メンセキ</t>
    </rPh>
    <rPh sb="37" eb="38">
      <t>オオ</t>
    </rPh>
    <phoneticPr fontId="8"/>
  </si>
  <si>
    <t>アマゾン川の水位が下がり漁業が盛んとなる，雨の少ない時期。</t>
  </si>
  <si>
    <t>アマゾン川流域の熱帯林で行われてきた，木を切って燃やした灰を肥料にして作物を育て，土地がやせる前に別の場所に移動しながら行う農業。</t>
  </si>
  <si>
    <t>ブラジルのカラジャスで多く産出する，鉄鋼の原料となる鉱産資源。</t>
    <phoneticPr fontId="8"/>
  </si>
  <si>
    <t>鉄鉱石</t>
  </si>
  <si>
    <t>銅鉱石の産出量・輸出量が世界有数である，南アメリカ大陸南西部の細長い国。</t>
    <rPh sb="20" eb="21">
      <t>ミナミ</t>
    </rPh>
    <rPh sb="25" eb="27">
      <t>タイリク</t>
    </rPh>
    <rPh sb="27" eb="30">
      <t>ナンセイブ</t>
    </rPh>
    <rPh sb="31" eb="33">
      <t>ホソナガ</t>
    </rPh>
    <rPh sb="34" eb="35">
      <t>クニ</t>
    </rPh>
    <phoneticPr fontId="8"/>
  </si>
  <si>
    <t>チリ</t>
  </si>
  <si>
    <t>アマゾン川流域の大規模な開発によって起こっている地球規模の環境問題。</t>
  </si>
  <si>
    <t>森林［熱帯林］</t>
  </si>
  <si>
    <t>の減少</t>
  </si>
  <si>
    <t>風力，地熱，バイオエタノールなどの，くり返し利用可能なエネルギー。</t>
  </si>
  <si>
    <t>自然環境を守りながら，経済を発展させることができる開発。</t>
  </si>
  <si>
    <t>オーストラリアの北にある，ニューギニア島の東半分と多くの島からなる国。</t>
    <rPh sb="8" eb="9">
      <t>キタ</t>
    </rPh>
    <rPh sb="19" eb="20">
      <t>トウ</t>
    </rPh>
    <rPh sb="21" eb="22">
      <t>ヒガシ</t>
    </rPh>
    <rPh sb="22" eb="24">
      <t>ハンブン</t>
    </rPh>
    <rPh sb="25" eb="26">
      <t>オオ</t>
    </rPh>
    <rPh sb="28" eb="29">
      <t>シマ</t>
    </rPh>
    <rPh sb="33" eb="34">
      <t>クニ</t>
    </rPh>
    <phoneticPr fontId="33"/>
  </si>
  <si>
    <t>オーストラリアの南東にある，北島と南島などの島々からなる国。</t>
    <rPh sb="8" eb="10">
      <t>ナントウ</t>
    </rPh>
    <rPh sb="14" eb="16">
      <t>キタジマ</t>
    </rPh>
    <rPh sb="17" eb="19">
      <t>ミナミジマ</t>
    </rPh>
    <rPh sb="22" eb="24">
      <t>シマジマ</t>
    </rPh>
    <rPh sb="28" eb="29">
      <t>クニ</t>
    </rPh>
    <phoneticPr fontId="33"/>
  </si>
  <si>
    <t>太平洋上の，およそ日付変更線より西側，赤道より北側の島々。</t>
    <rPh sb="0" eb="3">
      <t>タイヘイヨウ</t>
    </rPh>
    <rPh sb="3" eb="4">
      <t>ジョウ</t>
    </rPh>
    <rPh sb="9" eb="11">
      <t>ヒヅケ</t>
    </rPh>
    <rPh sb="11" eb="14">
      <t>ヘンコウセン</t>
    </rPh>
    <rPh sb="16" eb="18">
      <t>ニシガワ</t>
    </rPh>
    <rPh sb="19" eb="21">
      <t>セキドウ</t>
    </rPh>
    <rPh sb="23" eb="25">
      <t>キタガワ</t>
    </rPh>
    <rPh sb="26" eb="28">
      <t>シマジマ</t>
    </rPh>
    <phoneticPr fontId="33"/>
  </si>
  <si>
    <t>ネシア</t>
  </si>
  <si>
    <t>太平洋上の，およそ日付変更線より西側，赤道より南側の島々。</t>
    <rPh sb="0" eb="3">
      <t>タイヘイヨウ</t>
    </rPh>
    <rPh sb="3" eb="4">
      <t>ジョウ</t>
    </rPh>
    <rPh sb="9" eb="11">
      <t>ヒヅケ</t>
    </rPh>
    <rPh sb="11" eb="14">
      <t>ヘンコウセン</t>
    </rPh>
    <rPh sb="16" eb="18">
      <t>ニシガワ</t>
    </rPh>
    <rPh sb="19" eb="21">
      <t>セキドウ</t>
    </rPh>
    <rPh sb="23" eb="25">
      <t>ミナミガワ</t>
    </rPh>
    <rPh sb="26" eb="28">
      <t>シマジマ</t>
    </rPh>
    <phoneticPr fontId="33"/>
  </si>
  <si>
    <t>太平洋上の，およそ日付変更線より東側の島々。</t>
    <rPh sb="0" eb="3">
      <t>タイヘイヨウ</t>
    </rPh>
    <rPh sb="3" eb="4">
      <t>ジョウ</t>
    </rPh>
    <rPh sb="9" eb="11">
      <t>ヒヅケ</t>
    </rPh>
    <rPh sb="11" eb="14">
      <t>ヘンコウセン</t>
    </rPh>
    <rPh sb="16" eb="18">
      <t>ヒガシガワ</t>
    </rPh>
    <rPh sb="19" eb="21">
      <t>シマジマ</t>
    </rPh>
    <phoneticPr fontId="33"/>
  </si>
  <si>
    <t>オーストラリア大陸の３分の２をしめる気候帯。</t>
  </si>
  <si>
    <t>ニュージーランドの属する気候帯。</t>
  </si>
  <si>
    <t>パプアニューギニアの大部分をしめる気候帯。</t>
  </si>
  <si>
    <t>オセアニアの海に多い火山の噴火によってできた島。</t>
  </si>
  <si>
    <t>火山島</t>
  </si>
  <si>
    <t>オーストラリアやニュージーランドをかつて植民地としていた国。</t>
  </si>
  <si>
    <t>オーストラリアの東部や南西部とニュージーランドで飼育の盛んな家畜。</t>
  </si>
  <si>
    <t>オーストラリア北西部の地域で多く産出される鉱産資源。</t>
    <rPh sb="7" eb="10">
      <t>ホクセイブ</t>
    </rPh>
    <phoneticPr fontId="8"/>
  </si>
  <si>
    <t>オーストラリア東部の地域で多く産出される鉱産資源。</t>
    <rPh sb="7" eb="9">
      <t>トウブ</t>
    </rPh>
    <phoneticPr fontId="8"/>
  </si>
  <si>
    <t>1989年に結成されたアジア太平洋経済協力のアルファベットの略称。</t>
  </si>
  <si>
    <t>APEC</t>
  </si>
  <si>
    <t>オーストラリアでかつて行われていた，アジアからの移民を制限する政策。</t>
  </si>
  <si>
    <t>オーストラリアで近年増加している，中国にルーツを持つ人々。</t>
  </si>
  <si>
    <t>シドニーなどの大都市に形成された中国人街（カタカナで）。</t>
  </si>
  <si>
    <t>チャイナタウン</t>
  </si>
  <si>
    <t>オーストラリアが目指す，多様な文化が共存し，たがいに尊重し合う社会。</t>
  </si>
  <si>
    <t>熱帯のうち，雨季と乾季がはっきりしており，まばらな樹木とたけの長い草原が広がる気候。</t>
  </si>
  <si>
    <t>乾燥帯のうち，短い雨季があり，たけの短い草原が広がる気候。</t>
  </si>
  <si>
    <t>アジアの東部にふく，夏と冬で風向きが逆になる風。</t>
  </si>
  <si>
    <t>ヨーロッパの西部に，一年中西からふく風。</t>
  </si>
  <si>
    <t>家畜を牧場などで放し飼いにする牧畜。</t>
  </si>
  <si>
    <t>1960年に結成された石油輸出国機構のアルファベットの略称。</t>
  </si>
  <si>
    <t>アメリカの北緯37度付近から南に広がる新しい工業地域。</t>
  </si>
  <si>
    <t>サンフランシスコの南にあるICT関連の企業が集中する地域。</t>
  </si>
  <si>
    <t>家畜のえさとなる草や水を求めて，移動しながら行う牧畜。</t>
    <rPh sb="16" eb="18">
      <t>イドウ</t>
    </rPh>
    <phoneticPr fontId="8"/>
  </si>
  <si>
    <t>日本が実効支配をしていて領土問題は存在しないが，中国が領有権を主張している，東シナ海上の諸島。</t>
    <rPh sb="38" eb="39">
      <t>ヒガシ</t>
    </rPh>
    <rPh sb="41" eb="43">
      <t>カイジョウ</t>
    </rPh>
    <phoneticPr fontId="8"/>
  </si>
  <si>
    <t>地理１</t>
    <rPh sb="0" eb="2">
      <t>チリ</t>
    </rPh>
    <phoneticPr fontId="2"/>
  </si>
  <si>
    <t>東書</t>
    <rPh sb="0" eb="2">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</si>
</sst>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1"/>
      <name val="ＭＳ Ｐゴシック"/>
      <family val="2"/>
      <charset val="128"/>
      <scheme val="minor"/>
    </font>
    <font>
      <b/>
      <sz val="11"/>
      <color rgb="FFFF0000"/>
      <name val="ＭＳ Ｐゴシック"/>
      <family val="3"/>
      <charset val="128"/>
    </font>
    <font>
      <b/>
      <sz val="14"/>
      <color theme="4" tint="-0.249977111117893"/>
      <name val="ＭＳ Ｐゴシック"/>
      <family val="3"/>
      <charset val="128"/>
      <scheme val="minor"/>
    </font>
    <font>
      <b/>
      <sz val="12"/>
      <name val="ＭＳ Ｐゴシック"/>
      <family val="3"/>
      <charset val="128"/>
      <scheme val="minor"/>
    </font>
    <font>
      <sz val="10"/>
      <color rgb="FF0070C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sz val="10"/>
      <color theme="1"/>
      <name val="ＭＳ Ｐゴシック"/>
      <family val="3"/>
      <charset val="128"/>
    </font>
    <font>
      <sz val="11"/>
      <name val="ＭＳ Ｐゴシック"/>
      <family val="2"/>
      <charset val="128"/>
    </font>
    <font>
      <b/>
      <sz val="11"/>
      <name val="ＭＳ Ｐゴシック"/>
      <family val="2"/>
      <charset val="128"/>
    </font>
    <font>
      <b/>
      <sz val="11"/>
      <color theme="1"/>
      <name val="ＭＳ Ｐゴシック"/>
      <family val="3"/>
      <charset val="128"/>
      <scheme val="minor"/>
    </font>
    <font>
      <b/>
      <sz val="16"/>
      <name val="ＭＳ Ｐゴシック"/>
      <family val="3"/>
      <charset val="128"/>
    </font>
    <font>
      <sz val="11"/>
      <name val="ＭＳ Ｐゴシック"/>
      <family val="3"/>
      <charset val="128"/>
      <scheme val="minor"/>
    </font>
    <font>
      <sz val="11"/>
      <color rgb="FFFF0000"/>
      <name val="ＭＳ 明朝"/>
      <family val="1"/>
      <charset val="128"/>
    </font>
    <font>
      <sz val="12"/>
      <name val="ＭＳ Ｐゴシック"/>
      <family val="3"/>
      <charset val="128"/>
    </font>
    <font>
      <sz val="11"/>
      <color indexed="9"/>
      <name val="ＭＳ Ｐゴシック"/>
      <family val="3"/>
      <charset val="128"/>
    </font>
    <font>
      <b/>
      <sz val="9"/>
      <name val="ＭＳ Ｐゴシック"/>
      <family val="2"/>
      <charset val="128"/>
    </font>
    <font>
      <sz val="11"/>
      <color theme="0"/>
      <name val="ＭＳ Ｐゴシック"/>
      <family val="2"/>
      <charset val="128"/>
      <scheme val="minor"/>
    </font>
    <font>
      <sz val="11"/>
      <color theme="0"/>
      <name val="ＭＳ Ｐゴシック"/>
      <family val="2"/>
      <charset val="128"/>
    </font>
    <font>
      <b/>
      <sz val="11"/>
      <color theme="0"/>
      <name val="ＭＳ Ｐゴシック"/>
      <family val="2"/>
      <charset val="128"/>
    </font>
    <font>
      <sz val="11"/>
      <color theme="1"/>
      <name val="ＭＳ Ｐゴシック"/>
      <family val="3"/>
      <charset val="128"/>
      <scheme val="minor"/>
    </font>
    <font>
      <b/>
      <sz val="11"/>
      <color theme="3"/>
      <name val="ＭＳ Ｐゴシック"/>
      <family val="2"/>
      <charset val="128"/>
      <scheme val="minor"/>
    </font>
    <font>
      <sz val="11"/>
      <color theme="1"/>
      <name val="ＭＳ Ｐゴシック"/>
      <family val="3"/>
      <charset val="128"/>
    </font>
  </fonts>
  <fills count="11">
    <fill>
      <patternFill patternType="none"/>
    </fill>
    <fill>
      <patternFill patternType="gray125"/>
    </fill>
    <fill>
      <patternFill patternType="solid">
        <fgColor rgb="FF92D050"/>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theme="0"/>
      </left>
      <right style="thin">
        <color indexed="9"/>
      </right>
      <top style="thin">
        <color indexed="64"/>
      </top>
      <bottom style="thin">
        <color indexed="64"/>
      </bottom>
      <diagonal/>
    </border>
  </borders>
  <cellStyleXfs count="3">
    <xf numFmtId="0" fontId="0" fillId="0" borderId="0">
      <alignment vertical="center"/>
    </xf>
    <xf numFmtId="0" fontId="6" fillId="0" borderId="0">
      <alignment vertical="center"/>
    </xf>
    <xf numFmtId="0" fontId="32" fillId="0" borderId="0">
      <alignment vertical="center"/>
    </xf>
  </cellStyleXfs>
  <cellXfs count="141">
    <xf numFmtId="0" fontId="0" fillId="0" borderId="0" xfId="0">
      <alignment vertical="center"/>
    </xf>
    <xf numFmtId="0" fontId="3" fillId="0" borderId="0" xfId="0" applyFont="1" applyBorder="1" applyAlignment="1">
      <alignment vertical="center" shrinkToFit="1"/>
    </xf>
    <xf numFmtId="0" fontId="3" fillId="0" borderId="0" xfId="0" applyFont="1" applyBorder="1">
      <alignment vertical="center"/>
    </xf>
    <xf numFmtId="0" fontId="6" fillId="0" borderId="0" xfId="1" applyFont="1" applyProtection="1">
      <alignment vertical="center"/>
    </xf>
    <xf numFmtId="0" fontId="6" fillId="0" borderId="0" xfId="1" applyFont="1" applyAlignment="1" applyProtection="1">
      <alignment horizontal="center" vertical="center"/>
    </xf>
    <xf numFmtId="0" fontId="7" fillId="0" borderId="1" xfId="1" applyFont="1" applyBorder="1" applyAlignment="1" applyProtection="1">
      <alignment horizontal="center" vertical="center"/>
    </xf>
    <xf numFmtId="0" fontId="3" fillId="0" borderId="0" xfId="0" applyFont="1" applyBorder="1" applyAlignment="1"/>
    <xf numFmtId="0" fontId="3" fillId="0" borderId="0" xfId="0" applyFont="1" applyBorder="1" applyAlignment="1">
      <alignment horizontal="center" shrinkToFit="1"/>
    </xf>
    <xf numFmtId="0" fontId="3" fillId="0" borderId="0" xfId="0" applyFont="1" applyBorder="1" applyAlignment="1">
      <alignment shrinkToFit="1"/>
    </xf>
    <xf numFmtId="0" fontId="3" fillId="0" borderId="0" xfId="0" applyFont="1" applyAlignment="1"/>
    <xf numFmtId="0" fontId="3" fillId="0" borderId="1" xfId="0" applyFont="1" applyBorder="1" applyAlignment="1"/>
    <xf numFmtId="0" fontId="3" fillId="7" borderId="2" xfId="0" applyFont="1" applyFill="1" applyBorder="1" applyAlignment="1" applyProtection="1">
      <alignment horizontal="center" shrinkToFit="1"/>
      <protection locked="0"/>
    </xf>
    <xf numFmtId="0" fontId="3" fillId="0" borderId="1" xfId="0" applyFont="1" applyBorder="1" applyAlignment="1" applyProtection="1">
      <protection locked="0"/>
    </xf>
    <xf numFmtId="0" fontId="13" fillId="0" borderId="0" xfId="0" applyFont="1" applyBorder="1" applyAlignment="1"/>
    <xf numFmtId="0" fontId="3" fillId="0" borderId="0" xfId="0" applyFont="1" applyBorder="1" applyAlignment="1">
      <alignment vertical="center"/>
    </xf>
    <xf numFmtId="0" fontId="3" fillId="0" borderId="0"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0" xfId="0" applyFont="1" applyAlignment="1">
      <alignment vertical="center"/>
    </xf>
    <xf numFmtId="0" fontId="1" fillId="2" borderId="1" xfId="0" applyFont="1" applyFill="1" applyBorder="1" applyAlignment="1">
      <alignment horizontal="center" vertical="center" shrinkToFit="1"/>
    </xf>
    <xf numFmtId="0" fontId="15" fillId="0" borderId="0" xfId="0" applyFont="1" applyBorder="1" applyAlignment="1">
      <alignment horizontal="left"/>
    </xf>
    <xf numFmtId="0" fontId="16" fillId="7" borderId="2" xfId="0" applyFont="1" applyFill="1" applyBorder="1" applyAlignment="1" applyProtection="1">
      <alignment horizontal="center" shrinkToFit="1"/>
      <protection locked="0"/>
    </xf>
    <xf numFmtId="0" fontId="3" fillId="0" borderId="0" xfId="0" applyFont="1" applyFill="1" applyBorder="1" applyAlignment="1">
      <alignment vertical="top" wrapText="1" shrinkToFit="1"/>
    </xf>
    <xf numFmtId="0" fontId="3" fillId="0" borderId="0" xfId="0" applyFont="1" applyFill="1" applyBorder="1">
      <alignment vertical="center"/>
    </xf>
    <xf numFmtId="0" fontId="0" fillId="0" borderId="0" xfId="0" applyAlignment="1">
      <alignment vertical="center"/>
    </xf>
    <xf numFmtId="0" fontId="11" fillId="0" borderId="0" xfId="0" applyFont="1">
      <alignment vertical="center"/>
    </xf>
    <xf numFmtId="0" fontId="20" fillId="0" borderId="0" xfId="1" applyFont="1" applyProtection="1">
      <alignment vertical="center"/>
    </xf>
    <xf numFmtId="0" fontId="21" fillId="0" borderId="0" xfId="1" applyFont="1" applyProtection="1">
      <alignment vertical="center"/>
    </xf>
    <xf numFmtId="0" fontId="7" fillId="4" borderId="10" xfId="1" applyFont="1" applyFill="1" applyBorder="1" applyAlignment="1" applyProtection="1">
      <alignment horizontal="center" vertical="center"/>
      <protection locked="0"/>
    </xf>
    <xf numFmtId="0" fontId="7" fillId="0" borderId="11" xfId="1" applyFont="1" applyBorder="1" applyAlignment="1" applyProtection="1">
      <alignment horizontal="center" vertical="center"/>
    </xf>
    <xf numFmtId="0" fontId="11" fillId="0" borderId="7" xfId="0" applyFont="1" applyBorder="1" applyAlignment="1" applyProtection="1">
      <alignment horizontal="center" vertical="center"/>
    </xf>
    <xf numFmtId="0" fontId="18" fillId="0" borderId="0" xfId="1" applyFont="1" applyAlignment="1" applyProtection="1">
      <alignment horizontal="left" vertical="center"/>
    </xf>
    <xf numFmtId="0" fontId="10" fillId="0" borderId="12" xfId="1" applyFont="1" applyBorder="1" applyAlignment="1" applyProtection="1">
      <alignment horizontal="center" vertical="top" wrapText="1" shrinkToFit="1"/>
    </xf>
    <xf numFmtId="0" fontId="7" fillId="4" borderId="11" xfId="1" applyFont="1" applyFill="1" applyBorder="1" applyAlignment="1" applyProtection="1">
      <alignment horizontal="center" vertical="center" textRotation="255"/>
    </xf>
    <xf numFmtId="0" fontId="18" fillId="0" borderId="0" xfId="1" applyFont="1" applyAlignment="1" applyProtection="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24" fillId="9" borderId="7" xfId="0" applyFont="1" applyFill="1" applyBorder="1" applyAlignment="1" applyProtection="1">
      <alignment horizontal="center" vertical="center"/>
    </xf>
    <xf numFmtId="0" fontId="9" fillId="0" borderId="8" xfId="1" applyNumberFormat="1" applyFont="1" applyBorder="1" applyAlignment="1" applyProtection="1">
      <alignment horizontal="left" vertical="center" shrinkToFit="1"/>
    </xf>
    <xf numFmtId="0" fontId="9" fillId="0" borderId="7" xfId="1" applyNumberFormat="1" applyFont="1" applyBorder="1" applyAlignment="1" applyProtection="1">
      <alignment horizontal="left" vertical="center" shrinkToFit="1"/>
    </xf>
    <xf numFmtId="0" fontId="0" fillId="0" borderId="0" xfId="0" applyAlignment="1">
      <alignment horizontal="righ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18" fillId="0" borderId="0" xfId="1" applyFont="1" applyFill="1" applyAlignment="1" applyProtection="1">
      <alignment horizontal="left" vertical="center"/>
    </xf>
    <xf numFmtId="0" fontId="7" fillId="0" borderId="1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textRotation="255"/>
    </xf>
    <xf numFmtId="0" fontId="10" fillId="0" borderId="12" xfId="1" applyFont="1" applyFill="1" applyBorder="1" applyAlignment="1" applyProtection="1">
      <alignment horizontal="center" vertical="top" wrapText="1" shrinkToFit="1"/>
    </xf>
    <xf numFmtId="0" fontId="11" fillId="0" borderId="7" xfId="0"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9" fillId="0" borderId="9" xfId="1" applyNumberFormat="1" applyFont="1" applyBorder="1" applyAlignment="1" applyProtection="1">
      <alignment horizontal="right" vertical="center" shrinkToFit="1"/>
    </xf>
    <xf numFmtId="0" fontId="7" fillId="0" borderId="0" xfId="1" applyFont="1" applyFill="1" applyBorder="1" applyAlignment="1" applyProtection="1">
      <alignment horizontal="center" vertical="center" textRotation="255"/>
    </xf>
    <xf numFmtId="0" fontId="20" fillId="0" borderId="0" xfId="1" applyFont="1" applyBorder="1" applyProtection="1">
      <alignment vertical="center"/>
    </xf>
    <xf numFmtId="0" fontId="7" fillId="4" borderId="0" xfId="1" applyFont="1" applyFill="1" applyBorder="1" applyAlignment="1" applyProtection="1">
      <alignment horizontal="center" vertical="center" textRotation="255"/>
    </xf>
    <xf numFmtId="0" fontId="7" fillId="4" borderId="4" xfId="1" applyFont="1" applyFill="1" applyBorder="1" applyAlignment="1" applyProtection="1">
      <alignment horizontal="center" vertical="center" textRotation="255"/>
    </xf>
    <xf numFmtId="0" fontId="7" fillId="0" borderId="4" xfId="1" applyFont="1" applyFill="1" applyBorder="1" applyAlignment="1" applyProtection="1">
      <alignment horizontal="center" vertical="center" textRotation="255"/>
    </xf>
    <xf numFmtId="0" fontId="24" fillId="8" borderId="7" xfId="0" applyFont="1" applyFill="1" applyBorder="1" applyAlignment="1" applyProtection="1">
      <alignment horizontal="center" vertical="center"/>
    </xf>
    <xf numFmtId="0" fontId="10" fillId="0" borderId="0" xfId="1" applyFont="1" applyFill="1" applyBorder="1" applyAlignment="1" applyProtection="1">
      <alignment horizontal="center" vertical="top" wrapText="1" shrinkToFit="1"/>
    </xf>
    <xf numFmtId="0" fontId="10" fillId="0" borderId="5" xfId="1" applyFont="1" applyFill="1" applyBorder="1" applyAlignment="1" applyProtection="1">
      <alignment horizontal="center" vertical="top" wrapText="1" shrinkToFit="1"/>
    </xf>
    <xf numFmtId="0" fontId="27" fillId="10" borderId="18" xfId="0" applyFont="1" applyFill="1" applyBorder="1" applyAlignment="1">
      <alignment horizontal="center" vertical="center"/>
    </xf>
    <xf numFmtId="0" fontId="27" fillId="10" borderId="19" xfId="0" applyFont="1" applyFill="1" applyBorder="1" applyAlignment="1">
      <alignment horizontal="center" vertical="center"/>
    </xf>
    <xf numFmtId="0" fontId="27" fillId="10" borderId="8" xfId="0" applyFont="1" applyFill="1" applyBorder="1" applyAlignment="1">
      <alignment horizontal="center" vertical="center"/>
    </xf>
    <xf numFmtId="0" fontId="27" fillId="10" borderId="20" xfId="0" applyFont="1" applyFill="1" applyBorder="1" applyAlignment="1">
      <alignment horizontal="center" vertical="center" shrinkToFit="1"/>
    </xf>
    <xf numFmtId="0" fontId="27" fillId="10" borderId="19" xfId="0" applyFont="1" applyFill="1" applyBorder="1" applyAlignment="1">
      <alignment horizontal="center" vertical="center" wrapText="1"/>
    </xf>
    <xf numFmtId="0" fontId="28" fillId="0" borderId="0" xfId="1" applyFont="1" applyProtection="1">
      <alignment vertical="center"/>
    </xf>
    <xf numFmtId="0" fontId="29" fillId="0" borderId="0" xfId="0" applyFont="1">
      <alignment vertical="center"/>
    </xf>
    <xf numFmtId="0" fontId="30" fillId="0" borderId="0" xfId="1" applyFont="1" applyAlignment="1" applyProtection="1">
      <alignment horizontal="center" vertical="center"/>
    </xf>
    <xf numFmtId="0" fontId="30" fillId="0" borderId="0" xfId="1" applyFont="1" applyProtection="1">
      <alignment vertical="center"/>
    </xf>
    <xf numFmtId="0" fontId="31" fillId="0" borderId="0" xfId="1" applyFont="1" applyProtection="1">
      <alignment vertical="center"/>
    </xf>
    <xf numFmtId="0" fontId="30" fillId="0" borderId="0" xfId="1" applyFont="1" applyBorder="1" applyProtection="1">
      <alignment vertical="center"/>
    </xf>
    <xf numFmtId="0" fontId="3" fillId="6" borderId="0" xfId="0" applyFont="1" applyFill="1" applyBorder="1" applyAlignment="1">
      <alignment horizontal="left" vertical="top" wrapText="1" shrinkToFit="1"/>
    </xf>
    <xf numFmtId="0" fontId="0" fillId="0" borderId="1" xfId="0" applyBorder="1" applyAlignment="1">
      <alignment vertical="center" wrapText="1"/>
    </xf>
    <xf numFmtId="0" fontId="5" fillId="5" borderId="0" xfId="0" applyFont="1" applyFill="1" applyBorder="1" applyAlignment="1">
      <alignment horizontal="center" vertical="center" shrinkToFit="1"/>
    </xf>
    <xf numFmtId="0" fontId="9" fillId="0" borderId="1" xfId="1" applyNumberFormat="1" applyFont="1" applyBorder="1" applyAlignment="1" applyProtection="1">
      <alignment horizontal="left" vertical="center" wrapText="1" shrinkToFit="1"/>
    </xf>
    <xf numFmtId="0" fontId="9" fillId="0" borderId="1" xfId="1" applyNumberFormat="1" applyFont="1" applyFill="1" applyBorder="1" applyAlignment="1" applyProtection="1">
      <alignment horizontal="left" vertical="center" wrapText="1" shrinkToFit="1"/>
    </xf>
    <xf numFmtId="0" fontId="9" fillId="0" borderId="8" xfId="1" applyNumberFormat="1" applyFont="1" applyFill="1" applyBorder="1" applyAlignment="1" applyProtection="1">
      <alignment horizontal="left" vertical="center" wrapText="1" shrinkToFit="1"/>
    </xf>
    <xf numFmtId="0" fontId="25" fillId="0" borderId="8" xfId="1" applyNumberFormat="1" applyFont="1" applyFill="1" applyBorder="1" applyAlignment="1" applyProtection="1">
      <alignment horizontal="left" vertical="center" wrapText="1" shrinkToFit="1"/>
    </xf>
    <xf numFmtId="0" fontId="9" fillId="0" borderId="7" xfId="1" applyNumberFormat="1" applyFont="1" applyFill="1" applyBorder="1" applyAlignment="1" applyProtection="1">
      <alignment horizontal="left" vertical="center" wrapText="1" shrinkToFit="1"/>
    </xf>
    <xf numFmtId="0" fontId="3" fillId="0" borderId="9" xfId="0" applyFont="1" applyBorder="1" applyAlignment="1"/>
    <xf numFmtId="0" fontId="9" fillId="0" borderId="9" xfId="1" applyNumberFormat="1" applyFont="1" applyFill="1" applyBorder="1" applyAlignment="1" applyProtection="1">
      <alignment horizontal="right" vertical="center" wrapText="1" shrinkToFit="1"/>
    </xf>
    <xf numFmtId="0" fontId="9" fillId="0" borderId="9" xfId="1" applyNumberFormat="1" applyFont="1" applyBorder="1" applyAlignment="1" applyProtection="1">
      <alignment horizontal="right" vertical="center" wrapText="1" shrinkToFit="1"/>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13" xfId="0" applyFill="1" applyBorder="1" applyAlignment="1">
      <alignment horizontal="center" vertical="center" wrapText="1"/>
    </xf>
    <xf numFmtId="0" fontId="0" fillId="0" borderId="7" xfId="0" applyBorder="1" applyAlignment="1">
      <alignment vertical="center" wrapText="1"/>
    </xf>
    <xf numFmtId="0" fontId="3" fillId="0" borderId="0" xfId="0" applyFont="1" applyFill="1" applyBorder="1" applyAlignment="1"/>
    <xf numFmtId="0" fontId="3" fillId="0" borderId="0" xfId="0" applyFont="1" applyBorder="1" applyAlignment="1" applyProtection="1">
      <protection locked="0"/>
    </xf>
    <xf numFmtId="0" fontId="15" fillId="0" borderId="0" xfId="0" applyFont="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vertical="center"/>
    </xf>
    <xf numFmtId="0" fontId="0" fillId="3" borderId="7" xfId="0" applyFill="1" applyBorder="1" applyAlignment="1">
      <alignment vertical="center"/>
    </xf>
    <xf numFmtId="0" fontId="0" fillId="3" borderId="9" xfId="0" applyFill="1" applyBorder="1" applyAlignment="1">
      <alignment vertical="center" wrapText="1"/>
    </xf>
    <xf numFmtId="0" fontId="0" fillId="3" borderId="15" xfId="0"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xf>
    <xf numFmtId="0" fontId="0" fillId="3" borderId="1" xfId="0" applyFill="1" applyBorder="1" applyAlignment="1">
      <alignment vertical="center" wrapText="1"/>
    </xf>
    <xf numFmtId="0" fontId="0" fillId="3" borderId="1" xfId="0" applyFill="1" applyBorder="1" applyAlignment="1">
      <alignment horizontal="left" vertical="center" wrapText="1"/>
    </xf>
    <xf numFmtId="0" fontId="24" fillId="0" borderId="1" xfId="0" applyFont="1" applyFill="1" applyBorder="1" applyAlignment="1">
      <alignment vertical="center" wrapText="1"/>
    </xf>
    <xf numFmtId="0" fontId="0" fillId="0" borderId="0" xfId="0" applyFont="1" applyBorder="1" applyAlignment="1">
      <alignment horizontal="right" vertical="center"/>
    </xf>
    <xf numFmtId="0" fontId="34" fillId="0" borderId="5" xfId="1" applyFont="1" applyBorder="1" applyAlignment="1" applyProtection="1">
      <alignment horizontal="right" vertical="center"/>
    </xf>
    <xf numFmtId="0" fontId="3" fillId="6"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0"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Border="1" applyAlignment="1">
      <alignment horizontal="left"/>
    </xf>
    <xf numFmtId="0" fontId="14" fillId="0" borderId="0" xfId="0" applyFont="1" applyBorder="1" applyAlignment="1">
      <alignment horizontal="center" vertical="center"/>
    </xf>
    <xf numFmtId="0" fontId="6" fillId="8" borderId="7" xfId="1" applyFont="1" applyFill="1" applyBorder="1" applyAlignment="1" applyProtection="1">
      <alignment horizontal="center" vertical="center"/>
    </xf>
    <xf numFmtId="0" fontId="6" fillId="8" borderId="8" xfId="1" applyFont="1" applyFill="1" applyBorder="1" applyAlignment="1" applyProtection="1">
      <alignment horizontal="center" vertical="center"/>
    </xf>
    <xf numFmtId="0" fontId="6" fillId="8" borderId="9" xfId="1" applyFont="1" applyFill="1" applyBorder="1" applyAlignment="1" applyProtection="1">
      <alignment horizontal="center" vertical="center"/>
    </xf>
    <xf numFmtId="0" fontId="12" fillId="0" borderId="3" xfId="1" applyFont="1" applyBorder="1" applyAlignment="1" applyProtection="1">
      <alignment horizontal="left" vertical="center"/>
    </xf>
    <xf numFmtId="0" fontId="12" fillId="0" borderId="0" xfId="1" applyFont="1" applyAlignment="1" applyProtection="1">
      <alignment horizontal="left" vertical="center"/>
    </xf>
    <xf numFmtId="0" fontId="18" fillId="0" borderId="0" xfId="1" applyFont="1" applyAlignment="1" applyProtection="1">
      <alignment horizontal="left" vertical="center"/>
    </xf>
    <xf numFmtId="0" fontId="10" fillId="0" borderId="4" xfId="1" applyFont="1" applyBorder="1" applyAlignment="1" applyProtection="1">
      <alignment horizontal="center" vertical="center" wrapText="1" shrinkToFit="1"/>
    </xf>
    <xf numFmtId="0" fontId="10" fillId="0" borderId="10" xfId="1" applyFont="1" applyBorder="1" applyAlignment="1" applyProtection="1">
      <alignment horizontal="center" vertical="center" wrapText="1" shrinkToFit="1"/>
    </xf>
    <xf numFmtId="0" fontId="10" fillId="0" borderId="11" xfId="1" applyFont="1" applyBorder="1" applyAlignment="1" applyProtection="1">
      <alignment horizontal="center" vertical="center" wrapText="1" shrinkToFit="1"/>
    </xf>
    <xf numFmtId="0" fontId="7" fillId="0" borderId="7" xfId="1" applyFont="1" applyBorder="1" applyAlignment="1" applyProtection="1">
      <alignment horizontal="left" vertical="center" wrapText="1" shrinkToFit="1"/>
    </xf>
    <xf numFmtId="0" fontId="10" fillId="0" borderId="8" xfId="1" applyFont="1" applyBorder="1" applyAlignment="1" applyProtection="1">
      <alignment horizontal="left" vertical="center" wrapText="1" shrinkToFit="1"/>
    </xf>
    <xf numFmtId="0" fontId="10" fillId="0" borderId="9" xfId="1" applyFont="1" applyBorder="1" applyAlignment="1" applyProtection="1">
      <alignment horizontal="left" vertical="center" wrapText="1" shrinkToFit="1"/>
    </xf>
    <xf numFmtId="0" fontId="7" fillId="0" borderId="14" xfId="1" applyFont="1" applyBorder="1" applyAlignment="1" applyProtection="1">
      <alignment horizontal="left" vertical="top" wrapText="1" shrinkToFit="1"/>
    </xf>
    <xf numFmtId="0" fontId="7" fillId="0" borderId="12" xfId="1" applyFont="1" applyBorder="1" applyAlignment="1" applyProtection="1">
      <alignment horizontal="left" vertical="top" wrapText="1" shrinkToFit="1"/>
    </xf>
    <xf numFmtId="0" fontId="7" fillId="0" borderId="17" xfId="1" applyFont="1" applyBorder="1" applyAlignment="1" applyProtection="1">
      <alignment horizontal="left" vertical="top" wrapText="1" shrinkToFit="1"/>
    </xf>
    <xf numFmtId="0" fontId="7" fillId="0" borderId="13" xfId="1" applyFont="1" applyBorder="1" applyAlignment="1" applyProtection="1">
      <alignment horizontal="left" vertical="top" wrapText="1" shrinkToFit="1"/>
    </xf>
    <xf numFmtId="0" fontId="7" fillId="0" borderId="5" xfId="1" applyFont="1" applyBorder="1" applyAlignment="1" applyProtection="1">
      <alignment horizontal="left" vertical="top" wrapText="1" shrinkToFit="1"/>
    </xf>
    <xf numFmtId="0" fontId="7" fillId="0" borderId="15" xfId="1" applyFont="1" applyBorder="1" applyAlignment="1" applyProtection="1">
      <alignment horizontal="left" vertical="top" wrapText="1" shrinkToFit="1"/>
    </xf>
    <xf numFmtId="0" fontId="7" fillId="0" borderId="8" xfId="1" applyFont="1" applyBorder="1" applyAlignment="1" applyProtection="1">
      <alignment horizontal="center" vertical="top"/>
    </xf>
    <xf numFmtId="0" fontId="6" fillId="9" borderId="7" xfId="1" applyFont="1" applyFill="1" applyBorder="1" applyAlignment="1" applyProtection="1">
      <alignment horizontal="center" vertical="center"/>
    </xf>
    <xf numFmtId="0" fontId="6" fillId="9" borderId="8" xfId="1" applyFont="1" applyFill="1" applyBorder="1" applyAlignment="1" applyProtection="1">
      <alignment horizontal="center" vertical="center"/>
    </xf>
    <xf numFmtId="0" fontId="6" fillId="9" borderId="9" xfId="1" applyFont="1" applyFill="1" applyBorder="1" applyAlignment="1" applyProtection="1">
      <alignment horizontal="center" vertical="center"/>
    </xf>
    <xf numFmtId="0" fontId="23" fillId="0" borderId="14"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wrapText="1" shrinkToFit="1"/>
    </xf>
    <xf numFmtId="0" fontId="10" fillId="0" borderId="13" xfId="1" applyFont="1" applyFill="1" applyBorder="1" applyAlignment="1" applyProtection="1">
      <alignment horizontal="center" vertical="center" wrapText="1" shrinkToFit="1"/>
    </xf>
    <xf numFmtId="0" fontId="22" fillId="0" borderId="12" xfId="0" applyFont="1" applyFill="1" applyBorder="1" applyAlignment="1">
      <alignment horizontal="left" vertical="center"/>
    </xf>
    <xf numFmtId="0" fontId="22" fillId="0" borderId="17" xfId="0" applyFont="1" applyFill="1" applyBorder="1" applyAlignment="1">
      <alignment horizontal="left" vertical="center"/>
    </xf>
    <xf numFmtId="0" fontId="7" fillId="0" borderId="0" xfId="1" applyFont="1" applyFill="1" applyBorder="1" applyAlignment="1" applyProtection="1">
      <alignment horizontal="left" vertical="top"/>
    </xf>
    <xf numFmtId="0" fontId="7" fillId="0" borderId="16" xfId="1" applyFont="1" applyFill="1" applyBorder="1" applyAlignment="1" applyProtection="1">
      <alignment horizontal="left" vertical="top"/>
    </xf>
    <xf numFmtId="0" fontId="7" fillId="0" borderId="5" xfId="1" applyFont="1" applyFill="1" applyBorder="1" applyAlignment="1" applyProtection="1">
      <alignment horizontal="left" vertical="top"/>
    </xf>
    <xf numFmtId="0" fontId="7" fillId="0" borderId="15" xfId="1" applyFont="1" applyFill="1" applyBorder="1" applyAlignment="1" applyProtection="1">
      <alignment horizontal="left" vertical="top"/>
    </xf>
    <xf numFmtId="0" fontId="7" fillId="0" borderId="0" xfId="1" applyFont="1" applyFill="1" applyBorder="1" applyAlignment="1" applyProtection="1">
      <alignment horizontal="center" vertical="top"/>
    </xf>
    <xf numFmtId="0" fontId="10" fillId="0" borderId="14" xfId="1" applyFont="1" applyFill="1" applyBorder="1" applyAlignment="1" applyProtection="1">
      <alignment horizontal="center" vertical="center" wrapText="1" shrinkToFit="1"/>
    </xf>
    <xf numFmtId="0" fontId="7" fillId="0" borderId="8" xfId="1" applyFont="1" applyFill="1" applyBorder="1" applyAlignment="1" applyProtection="1">
      <alignment horizontal="center" vertical="top"/>
    </xf>
  </cellXfs>
  <cellStyles count="3">
    <cellStyle name="標準" xfId="0" builtinId="0"/>
    <cellStyle name="標準 2" xfId="1"/>
    <cellStyle name="標準 3" xfId="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71"/>
  <sheetViews>
    <sheetView showGridLines="0" zoomScale="130" zoomScaleNormal="130" workbookViewId="0"/>
  </sheetViews>
  <sheetFormatPr defaultRowHeight="12" x14ac:dyDescent="0.15"/>
  <cols>
    <col min="1" max="1" width="88.25" style="2" customWidth="1"/>
    <col min="2" max="2" width="15.75" style="1" customWidth="1"/>
    <col min="3" max="3" width="11.375" style="1" customWidth="1"/>
    <col min="4" max="16384" width="9" style="2"/>
  </cols>
  <sheetData>
    <row r="1" spans="1:1" ht="32.25" customHeight="1" x14ac:dyDescent="0.15">
      <c r="A1" s="72" t="s">
        <v>39</v>
      </c>
    </row>
    <row r="3" spans="1:1" ht="12" customHeight="1" x14ac:dyDescent="0.15">
      <c r="A3" s="100" t="s">
        <v>40</v>
      </c>
    </row>
    <row r="4" spans="1:1" x14ac:dyDescent="0.15">
      <c r="A4" s="100"/>
    </row>
    <row r="5" spans="1:1" x14ac:dyDescent="0.15">
      <c r="A5" s="100"/>
    </row>
    <row r="6" spans="1:1" x14ac:dyDescent="0.15">
      <c r="A6" s="100"/>
    </row>
    <row r="7" spans="1:1" x14ac:dyDescent="0.15">
      <c r="A7" s="100"/>
    </row>
    <row r="8" spans="1:1" x14ac:dyDescent="0.15">
      <c r="A8" s="100"/>
    </row>
    <row r="9" spans="1:1" x14ac:dyDescent="0.15">
      <c r="A9" s="100"/>
    </row>
    <row r="10" spans="1:1" x14ac:dyDescent="0.15">
      <c r="A10" s="100"/>
    </row>
    <row r="11" spans="1:1" x14ac:dyDescent="0.15">
      <c r="A11" s="100"/>
    </row>
    <row r="12" spans="1:1" x14ac:dyDescent="0.15">
      <c r="A12" s="100"/>
    </row>
    <row r="13" spans="1:1" x14ac:dyDescent="0.15">
      <c r="A13" s="100"/>
    </row>
    <row r="14" spans="1:1" x14ac:dyDescent="0.15">
      <c r="A14" s="100"/>
    </row>
    <row r="15" spans="1:1" x14ac:dyDescent="0.15">
      <c r="A15" s="100"/>
    </row>
    <row r="16" spans="1:1" x14ac:dyDescent="0.15">
      <c r="A16" s="100"/>
    </row>
    <row r="17" spans="1:2" x14ac:dyDescent="0.15">
      <c r="A17" s="100"/>
    </row>
    <row r="18" spans="1:2" x14ac:dyDescent="0.15">
      <c r="A18" s="100"/>
      <c r="B18" s="15"/>
    </row>
    <row r="19" spans="1:2" x14ac:dyDescent="0.15">
      <c r="A19" s="100"/>
    </row>
    <row r="20" spans="1:2" x14ac:dyDescent="0.15">
      <c r="A20" s="100"/>
    </row>
    <row r="21" spans="1:2" x14ac:dyDescent="0.15">
      <c r="A21" s="100"/>
    </row>
    <row r="22" spans="1:2" x14ac:dyDescent="0.15">
      <c r="A22" s="100"/>
    </row>
    <row r="23" spans="1:2" x14ac:dyDescent="0.15">
      <c r="A23" s="100"/>
    </row>
    <row r="24" spans="1:2" x14ac:dyDescent="0.15">
      <c r="A24" s="100"/>
    </row>
    <row r="25" spans="1:2" x14ac:dyDescent="0.15">
      <c r="A25" s="100"/>
    </row>
    <row r="26" spans="1:2" x14ac:dyDescent="0.15">
      <c r="A26" s="70"/>
    </row>
    <row r="27" spans="1:2" ht="13.5" customHeight="1" x14ac:dyDescent="0.15">
      <c r="A27" s="101"/>
    </row>
    <row r="28" spans="1:2" x14ac:dyDescent="0.15">
      <c r="A28" s="101"/>
    </row>
    <row r="29" spans="1:2" x14ac:dyDescent="0.15">
      <c r="A29" s="101"/>
    </row>
    <row r="30" spans="1:2" x14ac:dyDescent="0.15">
      <c r="A30" s="101"/>
    </row>
    <row r="31" spans="1:2" x14ac:dyDescent="0.15">
      <c r="A31" s="101"/>
    </row>
    <row r="32" spans="1:2" x14ac:dyDescent="0.15">
      <c r="A32" s="101"/>
    </row>
    <row r="33" spans="1:1" x14ac:dyDescent="0.15">
      <c r="A33" s="101"/>
    </row>
    <row r="34" spans="1:1" x14ac:dyDescent="0.15">
      <c r="A34" s="101"/>
    </row>
    <row r="35" spans="1:1" x14ac:dyDescent="0.15">
      <c r="A35" s="101"/>
    </row>
    <row r="36" spans="1:1" x14ac:dyDescent="0.15">
      <c r="A36" s="101"/>
    </row>
    <row r="37" spans="1:1" x14ac:dyDescent="0.15">
      <c r="A37" s="101"/>
    </row>
    <row r="38" spans="1:1" x14ac:dyDescent="0.15">
      <c r="A38" s="101"/>
    </row>
    <row r="39" spans="1:1" x14ac:dyDescent="0.15">
      <c r="A39" s="101"/>
    </row>
    <row r="40" spans="1:1" x14ac:dyDescent="0.15">
      <c r="A40" s="101"/>
    </row>
    <row r="41" spans="1:1" x14ac:dyDescent="0.15">
      <c r="A41" s="101"/>
    </row>
    <row r="42" spans="1:1" x14ac:dyDescent="0.15">
      <c r="A42" s="101"/>
    </row>
    <row r="43" spans="1:1" x14ac:dyDescent="0.15">
      <c r="A43" s="101"/>
    </row>
    <row r="44" spans="1:1" x14ac:dyDescent="0.15">
      <c r="A44" s="101"/>
    </row>
    <row r="45" spans="1:1" x14ac:dyDescent="0.15">
      <c r="A45" s="101"/>
    </row>
    <row r="46" spans="1:1" x14ac:dyDescent="0.15">
      <c r="A46" s="101"/>
    </row>
    <row r="47" spans="1:1" x14ac:dyDescent="0.15">
      <c r="A47" s="21"/>
    </row>
    <row r="48" spans="1:1" x14ac:dyDescent="0.15">
      <c r="A48" s="21"/>
    </row>
    <row r="49" spans="1:1" x14ac:dyDescent="0.15">
      <c r="A49" s="21"/>
    </row>
    <row r="50" spans="1:1" x14ac:dyDescent="0.15">
      <c r="A50" s="21"/>
    </row>
    <row r="51" spans="1:1" x14ac:dyDescent="0.15">
      <c r="A51" s="21"/>
    </row>
    <row r="52" spans="1:1" x14ac:dyDescent="0.15">
      <c r="A52" s="21"/>
    </row>
    <row r="53" spans="1:1" x14ac:dyDescent="0.15">
      <c r="A53" s="21"/>
    </row>
    <row r="54" spans="1:1" x14ac:dyDescent="0.15">
      <c r="A54" s="21"/>
    </row>
    <row r="55" spans="1:1" ht="12" customHeight="1" x14ac:dyDescent="0.15">
      <c r="A55" s="21"/>
    </row>
    <row r="56" spans="1:1" x14ac:dyDescent="0.15">
      <c r="A56" s="21"/>
    </row>
    <row r="57" spans="1:1" x14ac:dyDescent="0.15">
      <c r="A57" s="21"/>
    </row>
    <row r="58" spans="1:1" x14ac:dyDescent="0.15">
      <c r="A58" s="21"/>
    </row>
    <row r="59" spans="1:1" x14ac:dyDescent="0.15">
      <c r="A59" s="21"/>
    </row>
    <row r="60" spans="1:1" x14ac:dyDescent="0.15">
      <c r="A60" s="21"/>
    </row>
    <row r="61" spans="1:1" x14ac:dyDescent="0.15">
      <c r="A61" s="21"/>
    </row>
    <row r="62" spans="1:1" x14ac:dyDescent="0.15">
      <c r="A62" s="21"/>
    </row>
    <row r="63" spans="1:1" x14ac:dyDescent="0.15">
      <c r="A63" s="21"/>
    </row>
    <row r="64" spans="1:1" x14ac:dyDescent="0.15">
      <c r="A64" s="21"/>
    </row>
    <row r="65" spans="1:1" x14ac:dyDescent="0.15">
      <c r="A65" s="21"/>
    </row>
    <row r="66" spans="1:1" x14ac:dyDescent="0.15">
      <c r="A66" s="21"/>
    </row>
    <row r="67" spans="1:1" x14ac:dyDescent="0.15">
      <c r="A67" s="21"/>
    </row>
    <row r="68" spans="1:1" x14ac:dyDescent="0.15">
      <c r="A68" s="21"/>
    </row>
    <row r="69" spans="1:1" x14ac:dyDescent="0.15">
      <c r="A69" s="21"/>
    </row>
    <row r="70" spans="1:1" x14ac:dyDescent="0.15">
      <c r="A70" s="21"/>
    </row>
    <row r="71" spans="1:1" x14ac:dyDescent="0.15">
      <c r="A71" s="21"/>
    </row>
    <row r="72" spans="1:1" x14ac:dyDescent="0.15">
      <c r="A72" s="21"/>
    </row>
    <row r="73" spans="1:1" x14ac:dyDescent="0.15">
      <c r="A73" s="21"/>
    </row>
    <row r="74" spans="1:1" x14ac:dyDescent="0.15">
      <c r="A74" s="21"/>
    </row>
    <row r="75" spans="1:1" x14ac:dyDescent="0.15">
      <c r="A75" s="21"/>
    </row>
    <row r="76" spans="1:1" x14ac:dyDescent="0.15">
      <c r="A76" s="21"/>
    </row>
    <row r="77" spans="1:1" x14ac:dyDescent="0.15">
      <c r="A77" s="21"/>
    </row>
    <row r="78" spans="1:1" x14ac:dyDescent="0.15">
      <c r="A78" s="21"/>
    </row>
    <row r="79" spans="1:1" x14ac:dyDescent="0.15">
      <c r="A79" s="21"/>
    </row>
    <row r="80" spans="1:1" x14ac:dyDescent="0.15">
      <c r="A80" s="21"/>
    </row>
    <row r="81" spans="1:1" x14ac:dyDescent="0.15">
      <c r="A81" s="21"/>
    </row>
    <row r="82" spans="1:1" x14ac:dyDescent="0.15">
      <c r="A82" s="21"/>
    </row>
    <row r="83" spans="1:1" x14ac:dyDescent="0.15">
      <c r="A83" s="21"/>
    </row>
    <row r="84" spans="1:1" x14ac:dyDescent="0.15">
      <c r="A84" s="21"/>
    </row>
    <row r="85" spans="1:1" x14ac:dyDescent="0.15">
      <c r="A85" s="21"/>
    </row>
    <row r="86" spans="1:1" x14ac:dyDescent="0.15">
      <c r="A86" s="21"/>
    </row>
    <row r="87" spans="1:1" x14ac:dyDescent="0.15">
      <c r="A87" s="21"/>
    </row>
    <row r="88" spans="1:1" x14ac:dyDescent="0.15">
      <c r="A88" s="21"/>
    </row>
    <row r="89" spans="1:1" x14ac:dyDescent="0.15">
      <c r="A89" s="21"/>
    </row>
    <row r="90" spans="1:1" x14ac:dyDescent="0.15">
      <c r="A90" s="21"/>
    </row>
    <row r="91" spans="1:1" x14ac:dyDescent="0.15">
      <c r="A91" s="21"/>
    </row>
    <row r="92" spans="1:1" x14ac:dyDescent="0.15">
      <c r="A92" s="21"/>
    </row>
    <row r="93" spans="1:1" x14ac:dyDescent="0.15">
      <c r="A93" s="21"/>
    </row>
    <row r="94" spans="1:1" x14ac:dyDescent="0.15">
      <c r="A94" s="21"/>
    </row>
    <row r="95" spans="1:1" x14ac:dyDescent="0.15">
      <c r="A95" s="21"/>
    </row>
    <row r="96" spans="1:1" x14ac:dyDescent="0.15">
      <c r="A96" s="21"/>
    </row>
    <row r="97" spans="1:1" x14ac:dyDescent="0.15">
      <c r="A97" s="21"/>
    </row>
    <row r="98" spans="1:1" x14ac:dyDescent="0.15">
      <c r="A98" s="21"/>
    </row>
    <row r="99" spans="1:1" x14ac:dyDescent="0.15">
      <c r="A99" s="21"/>
    </row>
    <row r="100" spans="1:1" x14ac:dyDescent="0.15">
      <c r="A100" s="21"/>
    </row>
    <row r="101" spans="1:1" x14ac:dyDescent="0.15">
      <c r="A101" s="21"/>
    </row>
    <row r="102" spans="1:1" x14ac:dyDescent="0.15">
      <c r="A102" s="21"/>
    </row>
    <row r="103" spans="1:1" x14ac:dyDescent="0.15">
      <c r="A103" s="21"/>
    </row>
    <row r="104" spans="1:1" x14ac:dyDescent="0.15">
      <c r="A104" s="21"/>
    </row>
    <row r="105" spans="1:1" x14ac:dyDescent="0.15">
      <c r="A105" s="21"/>
    </row>
    <row r="106" spans="1:1" x14ac:dyDescent="0.15">
      <c r="A106" s="22"/>
    </row>
    <row r="107" spans="1:1" x14ac:dyDescent="0.15">
      <c r="A107" s="22"/>
    </row>
    <row r="108" spans="1:1" x14ac:dyDescent="0.15">
      <c r="A108" s="22"/>
    </row>
    <row r="109" spans="1:1" x14ac:dyDescent="0.15">
      <c r="A109" s="22"/>
    </row>
    <row r="110" spans="1:1" x14ac:dyDescent="0.15">
      <c r="A110" s="22"/>
    </row>
    <row r="111" spans="1:1" x14ac:dyDescent="0.15">
      <c r="A111" s="22"/>
    </row>
    <row r="112" spans="1:1" x14ac:dyDescent="0.15">
      <c r="A112" s="22"/>
    </row>
    <row r="113" spans="1:1" x14ac:dyDescent="0.15">
      <c r="A113" s="22"/>
    </row>
    <row r="114" spans="1:1" x14ac:dyDescent="0.15">
      <c r="A114" s="22"/>
    </row>
    <row r="115" spans="1:1" x14ac:dyDescent="0.15">
      <c r="A115" s="22"/>
    </row>
    <row r="116" spans="1:1" x14ac:dyDescent="0.15">
      <c r="A116" s="22"/>
    </row>
    <row r="117" spans="1:1" x14ac:dyDescent="0.15">
      <c r="A117" s="22"/>
    </row>
    <row r="118" spans="1:1" x14ac:dyDescent="0.15">
      <c r="A118" s="22"/>
    </row>
    <row r="119" spans="1:1" x14ac:dyDescent="0.15">
      <c r="A119" s="22"/>
    </row>
    <row r="120" spans="1:1" x14ac:dyDescent="0.15">
      <c r="A120" s="22"/>
    </row>
    <row r="121" spans="1:1" x14ac:dyDescent="0.15">
      <c r="A121" s="22"/>
    </row>
    <row r="122" spans="1:1" x14ac:dyDescent="0.15">
      <c r="A122" s="22"/>
    </row>
    <row r="123" spans="1:1" x14ac:dyDescent="0.15">
      <c r="A123" s="22"/>
    </row>
    <row r="124" spans="1:1" x14ac:dyDescent="0.15">
      <c r="A124" s="22"/>
    </row>
    <row r="125" spans="1:1" x14ac:dyDescent="0.15">
      <c r="A125" s="22"/>
    </row>
    <row r="126" spans="1:1" x14ac:dyDescent="0.15">
      <c r="A126" s="22"/>
    </row>
    <row r="127" spans="1:1" x14ac:dyDescent="0.15">
      <c r="A127" s="22"/>
    </row>
    <row r="128" spans="1:1" x14ac:dyDescent="0.15">
      <c r="A128" s="22"/>
    </row>
    <row r="129" spans="1:1" x14ac:dyDescent="0.15">
      <c r="A129" s="22"/>
    </row>
    <row r="130" spans="1:1" x14ac:dyDescent="0.15">
      <c r="A130" s="22"/>
    </row>
    <row r="131" spans="1:1" x14ac:dyDescent="0.15">
      <c r="A131" s="22"/>
    </row>
    <row r="132" spans="1:1" x14ac:dyDescent="0.15">
      <c r="A132" s="22"/>
    </row>
    <row r="133" spans="1:1" x14ac:dyDescent="0.15">
      <c r="A133" s="22"/>
    </row>
    <row r="134" spans="1:1" x14ac:dyDescent="0.15">
      <c r="A134" s="22"/>
    </row>
    <row r="135" spans="1:1" x14ac:dyDescent="0.15">
      <c r="A135" s="22"/>
    </row>
    <row r="136" spans="1:1" x14ac:dyDescent="0.15">
      <c r="A136" s="22"/>
    </row>
    <row r="137" spans="1:1" x14ac:dyDescent="0.15">
      <c r="A137" s="22"/>
    </row>
    <row r="138" spans="1:1" x14ac:dyDescent="0.15">
      <c r="A138" s="22"/>
    </row>
    <row r="139" spans="1:1" x14ac:dyDescent="0.15">
      <c r="A139" s="22"/>
    </row>
    <row r="140" spans="1:1" x14ac:dyDescent="0.15">
      <c r="A140" s="22"/>
    </row>
    <row r="141" spans="1:1" x14ac:dyDescent="0.15">
      <c r="A141" s="22"/>
    </row>
    <row r="142" spans="1:1" x14ac:dyDescent="0.15">
      <c r="A142" s="22"/>
    </row>
    <row r="143" spans="1:1" x14ac:dyDescent="0.15">
      <c r="A143" s="22"/>
    </row>
    <row r="144" spans="1:1" x14ac:dyDescent="0.15">
      <c r="A144" s="22"/>
    </row>
    <row r="145" spans="1:1" x14ac:dyDescent="0.15">
      <c r="A145" s="22"/>
    </row>
    <row r="146" spans="1:1" x14ac:dyDescent="0.15">
      <c r="A146" s="22"/>
    </row>
    <row r="147" spans="1:1" x14ac:dyDescent="0.15">
      <c r="A147" s="22"/>
    </row>
    <row r="148" spans="1:1" x14ac:dyDescent="0.15">
      <c r="A148" s="22"/>
    </row>
    <row r="149" spans="1:1" x14ac:dyDescent="0.15">
      <c r="A149" s="22"/>
    </row>
    <row r="150" spans="1:1" x14ac:dyDescent="0.15">
      <c r="A150" s="22"/>
    </row>
    <row r="151" spans="1:1" x14ac:dyDescent="0.15">
      <c r="A151" s="22"/>
    </row>
    <row r="152" spans="1:1" x14ac:dyDescent="0.15">
      <c r="A152" s="22"/>
    </row>
    <row r="153" spans="1:1" x14ac:dyDescent="0.15">
      <c r="A153" s="22"/>
    </row>
    <row r="154" spans="1:1" x14ac:dyDescent="0.15">
      <c r="A154" s="22"/>
    </row>
    <row r="155" spans="1:1" x14ac:dyDescent="0.15">
      <c r="A155" s="22"/>
    </row>
    <row r="156" spans="1:1" x14ac:dyDescent="0.15">
      <c r="A156" s="22"/>
    </row>
    <row r="157" spans="1:1" x14ac:dyDescent="0.15">
      <c r="A157" s="22"/>
    </row>
    <row r="158" spans="1:1" x14ac:dyDescent="0.15">
      <c r="A158" s="22"/>
    </row>
    <row r="159" spans="1:1" x14ac:dyDescent="0.15">
      <c r="A159" s="22"/>
    </row>
    <row r="160" spans="1:1" x14ac:dyDescent="0.15">
      <c r="A160" s="22"/>
    </row>
    <row r="161" spans="1:1" x14ac:dyDescent="0.15">
      <c r="A161" s="22"/>
    </row>
    <row r="162" spans="1:1" x14ac:dyDescent="0.15">
      <c r="A162" s="22"/>
    </row>
    <row r="163" spans="1:1" x14ac:dyDescent="0.15">
      <c r="A163" s="22"/>
    </row>
    <row r="164" spans="1:1" x14ac:dyDescent="0.15">
      <c r="A164" s="22"/>
    </row>
    <row r="165" spans="1:1" x14ac:dyDescent="0.15">
      <c r="A165" s="22"/>
    </row>
    <row r="166" spans="1:1" x14ac:dyDescent="0.15">
      <c r="A166" s="22"/>
    </row>
    <row r="167" spans="1:1" x14ac:dyDescent="0.15">
      <c r="A167" s="22"/>
    </row>
    <row r="168" spans="1:1" x14ac:dyDescent="0.15">
      <c r="A168" s="22"/>
    </row>
    <row r="169" spans="1:1" x14ac:dyDescent="0.15">
      <c r="A169" s="22"/>
    </row>
    <row r="170" spans="1:1" x14ac:dyDescent="0.15">
      <c r="A170" s="22"/>
    </row>
    <row r="171" spans="1:1" x14ac:dyDescent="0.15">
      <c r="A171" s="22"/>
    </row>
    <row r="172" spans="1:1" x14ac:dyDescent="0.15">
      <c r="A172" s="22"/>
    </row>
    <row r="173" spans="1:1" x14ac:dyDescent="0.15">
      <c r="A173" s="22"/>
    </row>
    <row r="174" spans="1:1" x14ac:dyDescent="0.15">
      <c r="A174" s="22"/>
    </row>
    <row r="175" spans="1:1" x14ac:dyDescent="0.15">
      <c r="A175" s="22"/>
    </row>
    <row r="176" spans="1:1" x14ac:dyDescent="0.15">
      <c r="A176" s="22"/>
    </row>
    <row r="177" spans="1:1" x14ac:dyDescent="0.15">
      <c r="A177" s="22"/>
    </row>
    <row r="178" spans="1:1" x14ac:dyDescent="0.15">
      <c r="A178" s="22"/>
    </row>
    <row r="179" spans="1:1" x14ac:dyDescent="0.15">
      <c r="A179" s="22"/>
    </row>
    <row r="180" spans="1:1" x14ac:dyDescent="0.15">
      <c r="A180" s="22"/>
    </row>
    <row r="181" spans="1:1" x14ac:dyDescent="0.15">
      <c r="A181" s="22"/>
    </row>
    <row r="182" spans="1:1" x14ac:dyDescent="0.15">
      <c r="A182" s="22"/>
    </row>
    <row r="183" spans="1:1" x14ac:dyDescent="0.15">
      <c r="A183" s="22"/>
    </row>
    <row r="184" spans="1:1" x14ac:dyDescent="0.15">
      <c r="A184" s="22"/>
    </row>
    <row r="185" spans="1:1" x14ac:dyDescent="0.15">
      <c r="A185" s="22"/>
    </row>
    <row r="186" spans="1:1" x14ac:dyDescent="0.15">
      <c r="A186" s="22"/>
    </row>
    <row r="187" spans="1:1" x14ac:dyDescent="0.15">
      <c r="A187" s="22"/>
    </row>
    <row r="188" spans="1:1" x14ac:dyDescent="0.15">
      <c r="A188" s="22"/>
    </row>
    <row r="189" spans="1:1" x14ac:dyDescent="0.15">
      <c r="A189" s="22"/>
    </row>
    <row r="190" spans="1:1" x14ac:dyDescent="0.15">
      <c r="A190" s="22"/>
    </row>
    <row r="191" spans="1:1" x14ac:dyDescent="0.15">
      <c r="A191" s="22"/>
    </row>
    <row r="192" spans="1:1" x14ac:dyDescent="0.15">
      <c r="A192" s="22"/>
    </row>
    <row r="193" spans="1:1" x14ac:dyDescent="0.15">
      <c r="A193" s="22"/>
    </row>
    <row r="194" spans="1:1" x14ac:dyDescent="0.15">
      <c r="A194" s="22"/>
    </row>
    <row r="195" spans="1:1" x14ac:dyDescent="0.15">
      <c r="A195" s="22"/>
    </row>
    <row r="196" spans="1:1" x14ac:dyDescent="0.15">
      <c r="A196" s="22"/>
    </row>
    <row r="197" spans="1:1" x14ac:dyDescent="0.15">
      <c r="A197" s="22"/>
    </row>
    <row r="198" spans="1:1" x14ac:dyDescent="0.15">
      <c r="A198" s="22"/>
    </row>
    <row r="199" spans="1:1" x14ac:dyDescent="0.15">
      <c r="A199" s="22"/>
    </row>
    <row r="200" spans="1:1" x14ac:dyDescent="0.15">
      <c r="A200" s="22"/>
    </row>
    <row r="201" spans="1:1" x14ac:dyDescent="0.15">
      <c r="A201" s="22"/>
    </row>
    <row r="202" spans="1:1" x14ac:dyDescent="0.15">
      <c r="A202" s="22"/>
    </row>
    <row r="203" spans="1:1" x14ac:dyDescent="0.15">
      <c r="A203" s="22"/>
    </row>
    <row r="204" spans="1:1" x14ac:dyDescent="0.15">
      <c r="A204" s="22"/>
    </row>
    <row r="205" spans="1:1" x14ac:dyDescent="0.15">
      <c r="A205" s="22"/>
    </row>
    <row r="206" spans="1:1" x14ac:dyDescent="0.15">
      <c r="A206" s="22"/>
    </row>
    <row r="207" spans="1:1" x14ac:dyDescent="0.15">
      <c r="A207" s="22"/>
    </row>
    <row r="208" spans="1:1" x14ac:dyDescent="0.15">
      <c r="A208" s="22"/>
    </row>
    <row r="209" spans="1:1" x14ac:dyDescent="0.15">
      <c r="A209" s="22"/>
    </row>
    <row r="210" spans="1:1" x14ac:dyDescent="0.15">
      <c r="A210" s="22"/>
    </row>
    <row r="211" spans="1:1" x14ac:dyDescent="0.15">
      <c r="A211" s="22"/>
    </row>
    <row r="212" spans="1:1" x14ac:dyDescent="0.15">
      <c r="A212" s="22"/>
    </row>
    <row r="213" spans="1:1" x14ac:dyDescent="0.15">
      <c r="A213" s="22"/>
    </row>
    <row r="214" spans="1:1" x14ac:dyDescent="0.15">
      <c r="A214" s="22"/>
    </row>
    <row r="215" spans="1:1" x14ac:dyDescent="0.15">
      <c r="A215" s="22"/>
    </row>
    <row r="216" spans="1:1" x14ac:dyDescent="0.15">
      <c r="A216" s="22"/>
    </row>
    <row r="217" spans="1:1" x14ac:dyDescent="0.15">
      <c r="A217" s="22"/>
    </row>
    <row r="218" spans="1:1" x14ac:dyDescent="0.15">
      <c r="A218" s="22"/>
    </row>
    <row r="219" spans="1:1" x14ac:dyDescent="0.15">
      <c r="A219" s="22"/>
    </row>
    <row r="220" spans="1:1" x14ac:dyDescent="0.15">
      <c r="A220" s="22"/>
    </row>
    <row r="221" spans="1:1" x14ac:dyDescent="0.15">
      <c r="A221" s="22"/>
    </row>
    <row r="222" spans="1:1" x14ac:dyDescent="0.15">
      <c r="A222" s="22"/>
    </row>
    <row r="223" spans="1:1" x14ac:dyDescent="0.15">
      <c r="A223" s="22"/>
    </row>
    <row r="224" spans="1:1" x14ac:dyDescent="0.15">
      <c r="A224" s="22"/>
    </row>
    <row r="225" spans="1:1" x14ac:dyDescent="0.15">
      <c r="A225" s="22"/>
    </row>
    <row r="226" spans="1:1" x14ac:dyDescent="0.15">
      <c r="A226" s="22"/>
    </row>
    <row r="227" spans="1:1" x14ac:dyDescent="0.15">
      <c r="A227" s="22"/>
    </row>
    <row r="228" spans="1:1" x14ac:dyDescent="0.15">
      <c r="A228" s="22"/>
    </row>
    <row r="229" spans="1:1" x14ac:dyDescent="0.15">
      <c r="A229" s="22"/>
    </row>
    <row r="230" spans="1:1" x14ac:dyDescent="0.15">
      <c r="A230" s="22"/>
    </row>
    <row r="231" spans="1:1" x14ac:dyDescent="0.15">
      <c r="A231" s="22"/>
    </row>
    <row r="232" spans="1:1" x14ac:dyDescent="0.15">
      <c r="A232" s="22"/>
    </row>
    <row r="233" spans="1:1" x14ac:dyDescent="0.15">
      <c r="A233" s="22"/>
    </row>
    <row r="234" spans="1:1" x14ac:dyDescent="0.15">
      <c r="A234" s="22"/>
    </row>
    <row r="235" spans="1:1" x14ac:dyDescent="0.15">
      <c r="A235" s="22"/>
    </row>
    <row r="236" spans="1:1" x14ac:dyDescent="0.15">
      <c r="A236" s="22"/>
    </row>
    <row r="237" spans="1:1" x14ac:dyDescent="0.15">
      <c r="A237" s="22"/>
    </row>
    <row r="238" spans="1:1" x14ac:dyDescent="0.15">
      <c r="A238" s="22"/>
    </row>
    <row r="239" spans="1:1" x14ac:dyDescent="0.15">
      <c r="A239" s="22"/>
    </row>
    <row r="240" spans="1:1" x14ac:dyDescent="0.15">
      <c r="A240" s="22"/>
    </row>
    <row r="241" spans="1:1" x14ac:dyDescent="0.15">
      <c r="A241" s="22"/>
    </row>
    <row r="242" spans="1:1" x14ac:dyDescent="0.15">
      <c r="A242" s="22"/>
    </row>
    <row r="243" spans="1:1" x14ac:dyDescent="0.15">
      <c r="A243" s="22"/>
    </row>
    <row r="244" spans="1:1" x14ac:dyDescent="0.15">
      <c r="A244" s="22"/>
    </row>
    <row r="245" spans="1:1" x14ac:dyDescent="0.15">
      <c r="A245" s="22"/>
    </row>
    <row r="246" spans="1:1" x14ac:dyDescent="0.15">
      <c r="A246" s="22"/>
    </row>
    <row r="247" spans="1:1" x14ac:dyDescent="0.15">
      <c r="A247" s="22"/>
    </row>
    <row r="248" spans="1:1" x14ac:dyDescent="0.15">
      <c r="A248" s="22"/>
    </row>
    <row r="249" spans="1:1" x14ac:dyDescent="0.15">
      <c r="A249" s="22"/>
    </row>
    <row r="250" spans="1:1" x14ac:dyDescent="0.15">
      <c r="A250" s="22"/>
    </row>
    <row r="251" spans="1:1" x14ac:dyDescent="0.15">
      <c r="A251" s="22"/>
    </row>
    <row r="252" spans="1:1" x14ac:dyDescent="0.15">
      <c r="A252" s="22"/>
    </row>
    <row r="253" spans="1:1" x14ac:dyDescent="0.15">
      <c r="A253" s="22"/>
    </row>
    <row r="254" spans="1:1" x14ac:dyDescent="0.15">
      <c r="A254" s="22"/>
    </row>
    <row r="255" spans="1:1" x14ac:dyDescent="0.15">
      <c r="A255" s="22"/>
    </row>
    <row r="256" spans="1:1" x14ac:dyDescent="0.15">
      <c r="A256" s="22"/>
    </row>
    <row r="257" spans="1:1" x14ac:dyDescent="0.15">
      <c r="A257" s="22"/>
    </row>
    <row r="258" spans="1:1" x14ac:dyDescent="0.15">
      <c r="A258" s="22"/>
    </row>
    <row r="259" spans="1:1" x14ac:dyDescent="0.15">
      <c r="A259" s="22"/>
    </row>
    <row r="260" spans="1:1" x14ac:dyDescent="0.15">
      <c r="A260" s="22"/>
    </row>
    <row r="261" spans="1:1" x14ac:dyDescent="0.15">
      <c r="A261" s="22"/>
    </row>
    <row r="262" spans="1:1" x14ac:dyDescent="0.15">
      <c r="A262" s="22"/>
    </row>
    <row r="263" spans="1:1" x14ac:dyDescent="0.15">
      <c r="A263" s="22"/>
    </row>
    <row r="264" spans="1:1" x14ac:dyDescent="0.15">
      <c r="A264" s="22"/>
    </row>
    <row r="265" spans="1:1" x14ac:dyDescent="0.15">
      <c r="A265" s="22"/>
    </row>
    <row r="266" spans="1:1" x14ac:dyDescent="0.15">
      <c r="A266" s="22"/>
    </row>
    <row r="267" spans="1:1" x14ac:dyDescent="0.15">
      <c r="A267" s="22"/>
    </row>
    <row r="268" spans="1:1" x14ac:dyDescent="0.15">
      <c r="A268" s="22"/>
    </row>
    <row r="269" spans="1:1" x14ac:dyDescent="0.15">
      <c r="A269" s="22"/>
    </row>
    <row r="270" spans="1:1" x14ac:dyDescent="0.15">
      <c r="A270" s="22"/>
    </row>
    <row r="271" spans="1:1" x14ac:dyDescent="0.15">
      <c r="A271" s="22"/>
    </row>
  </sheetData>
  <mergeCells count="2">
    <mergeCell ref="A3:A25"/>
    <mergeCell ref="A27:A46"/>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350"/>
  <sheetViews>
    <sheetView showGridLines="0" tabSelected="1" topLeftCell="C1" zoomScale="85" zoomScaleNormal="85" workbookViewId="0">
      <selection activeCell="C1" sqref="C1"/>
    </sheetView>
  </sheetViews>
  <sheetFormatPr defaultRowHeight="15" customHeight="1" x14ac:dyDescent="0.15"/>
  <cols>
    <col min="1" max="2" width="9" style="6" hidden="1" customWidth="1"/>
    <col min="3" max="4" width="3.5" style="6" customWidth="1"/>
    <col min="5" max="8" width="6.125" style="6" hidden="1" customWidth="1"/>
    <col min="9" max="9" width="6.25" style="7" customWidth="1"/>
    <col min="10" max="10" width="7.375" style="8" customWidth="1"/>
    <col min="11" max="11" width="4.75" style="7" bestFit="1" customWidth="1"/>
    <col min="12" max="12" width="4.125" style="7" bestFit="1" customWidth="1"/>
    <col min="13" max="13" width="79.125" style="8" customWidth="1"/>
    <col min="14" max="14" width="3.875" style="8" customWidth="1"/>
    <col min="15" max="15" width="3.625" style="8" customWidth="1"/>
    <col min="16" max="16" width="14.25" style="8" customWidth="1"/>
    <col min="17" max="16384" width="9" style="6"/>
  </cols>
  <sheetData>
    <row r="1" spans="1:17" ht="15" customHeight="1" x14ac:dyDescent="0.2">
      <c r="C1" s="13" t="s">
        <v>8</v>
      </c>
    </row>
    <row r="2" spans="1:17" ht="4.5" customHeight="1" x14ac:dyDescent="0.15"/>
    <row r="3" spans="1:17" s="14" customFormat="1" ht="14.25" customHeight="1" x14ac:dyDescent="0.15">
      <c r="C3" s="106" t="s">
        <v>9</v>
      </c>
      <c r="D3" s="106"/>
      <c r="I3" s="15"/>
      <c r="J3" s="1"/>
      <c r="K3" s="15"/>
      <c r="L3" s="15"/>
      <c r="M3" s="1"/>
      <c r="N3" s="1"/>
      <c r="O3" s="1"/>
      <c r="P3" s="1"/>
    </row>
    <row r="4" spans="1:17" s="14" customFormat="1" ht="15" customHeight="1" x14ac:dyDescent="0.15">
      <c r="C4" s="102" t="s">
        <v>10</v>
      </c>
      <c r="D4" s="102"/>
      <c r="E4" s="102"/>
      <c r="F4" s="102"/>
      <c r="G4" s="102"/>
      <c r="H4" s="102"/>
      <c r="I4" s="102"/>
      <c r="J4" s="102"/>
      <c r="K4" s="102"/>
      <c r="L4" s="102"/>
      <c r="M4" s="102"/>
      <c r="N4" s="102"/>
      <c r="O4" s="102"/>
      <c r="P4" s="102"/>
    </row>
    <row r="5" spans="1:17" s="14" customFormat="1" ht="15" customHeight="1" x14ac:dyDescent="0.15">
      <c r="C5" s="102" t="s">
        <v>11</v>
      </c>
      <c r="D5" s="102"/>
      <c r="E5" s="102"/>
      <c r="F5" s="102"/>
      <c r="G5" s="102"/>
      <c r="H5" s="102"/>
      <c r="I5" s="102"/>
      <c r="J5" s="102"/>
      <c r="K5" s="102"/>
      <c r="L5" s="102"/>
      <c r="M5" s="102"/>
      <c r="N5" s="102"/>
      <c r="O5" s="102"/>
      <c r="P5" s="102"/>
    </row>
    <row r="6" spans="1:17" ht="15" customHeight="1" x14ac:dyDescent="0.15">
      <c r="C6" s="105" t="s">
        <v>7</v>
      </c>
      <c r="D6" s="105"/>
      <c r="E6" s="105"/>
      <c r="F6" s="105"/>
      <c r="G6" s="105"/>
      <c r="H6" s="105"/>
      <c r="I6" s="105"/>
      <c r="J6" s="105"/>
      <c r="K6" s="105"/>
      <c r="L6" s="105"/>
      <c r="M6" s="105"/>
      <c r="N6" s="105"/>
      <c r="O6" s="105"/>
      <c r="P6" s="105"/>
    </row>
    <row r="7" spans="1:17" ht="8.25" customHeight="1" thickBot="1" x14ac:dyDescent="0.2">
      <c r="C7" s="19"/>
      <c r="D7" s="19"/>
      <c r="E7" s="19"/>
      <c r="F7" s="19"/>
      <c r="G7" s="19"/>
      <c r="H7" s="19"/>
      <c r="I7" s="19"/>
      <c r="J7" s="19"/>
      <c r="K7" s="87"/>
      <c r="L7" s="87"/>
      <c r="M7" s="19"/>
      <c r="N7" s="19"/>
      <c r="O7" s="19"/>
      <c r="P7" s="19"/>
    </row>
    <row r="8" spans="1:17" ht="19.5" thickBot="1" x14ac:dyDescent="0.25">
      <c r="C8" s="20"/>
      <c r="D8" s="103" t="s">
        <v>12</v>
      </c>
      <c r="E8" s="104"/>
      <c r="F8" s="104"/>
      <c r="G8" s="104"/>
      <c r="H8" s="104"/>
      <c r="I8" s="104"/>
      <c r="J8" s="104"/>
      <c r="K8" s="104"/>
      <c r="L8" s="104"/>
      <c r="M8" s="104"/>
      <c r="N8" s="104"/>
      <c r="O8" s="104"/>
      <c r="P8" s="104"/>
    </row>
    <row r="10" spans="1:17" s="17" customFormat="1" ht="14.45" customHeight="1" x14ac:dyDescent="0.15">
      <c r="A10" s="17" t="s">
        <v>4</v>
      </c>
      <c r="B10" s="17" t="s">
        <v>5</v>
      </c>
      <c r="C10" s="16" t="s">
        <v>0</v>
      </c>
      <c r="D10" s="16" t="s">
        <v>1</v>
      </c>
      <c r="E10" s="18" t="s">
        <v>2</v>
      </c>
      <c r="F10" s="18"/>
      <c r="G10" s="18" t="s">
        <v>3</v>
      </c>
      <c r="H10" s="18"/>
      <c r="I10" s="59" t="s">
        <v>23</v>
      </c>
      <c r="J10" s="60" t="s">
        <v>24</v>
      </c>
      <c r="K10" s="61" t="s">
        <v>25</v>
      </c>
      <c r="L10" s="62" t="s">
        <v>26</v>
      </c>
      <c r="M10" s="63" t="s">
        <v>27</v>
      </c>
      <c r="N10" s="62" t="s">
        <v>31</v>
      </c>
      <c r="O10" s="62" t="s">
        <v>28</v>
      </c>
      <c r="P10" s="63" t="s">
        <v>29</v>
      </c>
      <c r="Q10" s="62" t="s">
        <v>30</v>
      </c>
    </row>
    <row r="11" spans="1:17" s="9" customFormat="1" ht="14.45" customHeight="1" x14ac:dyDescent="0.15">
      <c r="C11" s="12"/>
      <c r="D11" s="12"/>
      <c r="E11" s="10"/>
      <c r="F11" s="10"/>
      <c r="G11" s="10"/>
      <c r="H11" s="10"/>
      <c r="I11" s="88"/>
      <c r="J11" s="89"/>
      <c r="K11" s="90"/>
      <c r="L11" s="90" t="s">
        <v>227</v>
      </c>
      <c r="M11" s="91"/>
      <c r="N11" s="81"/>
      <c r="O11" s="82"/>
      <c r="P11" s="83"/>
      <c r="Q11" s="92"/>
    </row>
    <row r="12" spans="1:17" s="9" customFormat="1" ht="14.45" customHeight="1" x14ac:dyDescent="0.15">
      <c r="A12" s="9">
        <f t="shared" ref="A12:A75" ca="1" si="0">C12*1000+H12</f>
        <v>1327</v>
      </c>
      <c r="B12" s="9">
        <f t="shared" ref="B12:B75" si="1">C12*1000+D12</f>
        <v>1001</v>
      </c>
      <c r="C12" s="12">
        <v>1</v>
      </c>
      <c r="D12" s="12">
        <v>1</v>
      </c>
      <c r="E12" s="10">
        <f ca="1">RAND()</f>
        <v>0.73175599511807787</v>
      </c>
      <c r="F12" s="10">
        <f t="shared" ref="F12:F74" si="2">IF($C$8=C12,1,0)</f>
        <v>0</v>
      </c>
      <c r="G12" s="10">
        <f t="shared" ref="G12:G74" ca="1" si="3">E12*F12</f>
        <v>0</v>
      </c>
      <c r="H12" s="10">
        <f ca="1">RANK(G12,G$11:G$342)</f>
        <v>327</v>
      </c>
      <c r="I12" s="34" t="s">
        <v>151</v>
      </c>
      <c r="J12" s="34" t="s">
        <v>228</v>
      </c>
      <c r="K12" s="34">
        <v>72</v>
      </c>
      <c r="L12" s="34">
        <v>1</v>
      </c>
      <c r="M12" s="71" t="s">
        <v>229</v>
      </c>
      <c r="N12" s="34">
        <v>1</v>
      </c>
      <c r="O12" s="34"/>
      <c r="P12" s="35" t="s">
        <v>41</v>
      </c>
      <c r="Q12" s="35"/>
    </row>
    <row r="13" spans="1:17" s="9" customFormat="1" ht="14.45" customHeight="1" x14ac:dyDescent="0.15">
      <c r="A13" s="9">
        <f t="shared" ca="1" si="0"/>
        <v>1327</v>
      </c>
      <c r="B13" s="9">
        <f t="shared" si="1"/>
        <v>1002</v>
      </c>
      <c r="C13" s="12">
        <v>1</v>
      </c>
      <c r="D13" s="12">
        <v>2</v>
      </c>
      <c r="E13" s="10">
        <f ca="1">RAND()</f>
        <v>0.40558748876644646</v>
      </c>
      <c r="F13" s="10">
        <f t="shared" si="2"/>
        <v>0</v>
      </c>
      <c r="G13" s="10">
        <f t="shared" ca="1" si="3"/>
        <v>0</v>
      </c>
      <c r="H13" s="10">
        <f t="shared" ref="H13:H76" ca="1" si="4">RANK(G13,G$11:G$342)</f>
        <v>327</v>
      </c>
      <c r="I13" s="34" t="s">
        <v>151</v>
      </c>
      <c r="J13" s="34" t="s">
        <v>228</v>
      </c>
      <c r="K13" s="34">
        <v>72</v>
      </c>
      <c r="L13" s="34">
        <v>2</v>
      </c>
      <c r="M13" s="71" t="s">
        <v>230</v>
      </c>
      <c r="N13" s="34">
        <v>2</v>
      </c>
      <c r="O13" s="34"/>
      <c r="P13" s="35" t="s">
        <v>42</v>
      </c>
      <c r="Q13" s="35"/>
    </row>
    <row r="14" spans="1:17" s="9" customFormat="1" ht="14.45" customHeight="1" x14ac:dyDescent="0.15">
      <c r="A14" s="9">
        <f t="shared" ca="1" si="0"/>
        <v>1327</v>
      </c>
      <c r="B14" s="9">
        <f t="shared" si="1"/>
        <v>1003</v>
      </c>
      <c r="C14" s="12">
        <v>1</v>
      </c>
      <c r="D14" s="12">
        <v>3</v>
      </c>
      <c r="E14" s="10">
        <f t="shared" ref="E14:E75" ca="1" si="5">RAND()</f>
        <v>0.79999863842343988</v>
      </c>
      <c r="F14" s="10">
        <f t="shared" si="2"/>
        <v>0</v>
      </c>
      <c r="G14" s="10">
        <f t="shared" ca="1" si="3"/>
        <v>0</v>
      </c>
      <c r="H14" s="10">
        <f t="shared" ca="1" si="4"/>
        <v>327</v>
      </c>
      <c r="I14" s="34" t="s">
        <v>151</v>
      </c>
      <c r="J14" s="34" t="s">
        <v>228</v>
      </c>
      <c r="K14" s="34">
        <v>72</v>
      </c>
      <c r="L14" s="34">
        <v>3</v>
      </c>
      <c r="M14" s="71" t="s">
        <v>231</v>
      </c>
      <c r="N14" s="34">
        <v>3</v>
      </c>
      <c r="O14" s="34"/>
      <c r="P14" s="35" t="s">
        <v>43</v>
      </c>
      <c r="Q14" s="35"/>
    </row>
    <row r="15" spans="1:17" s="9" customFormat="1" ht="14.45" customHeight="1" x14ac:dyDescent="0.15">
      <c r="A15" s="9">
        <f t="shared" ca="1" si="0"/>
        <v>1327</v>
      </c>
      <c r="B15" s="9">
        <f t="shared" si="1"/>
        <v>1004</v>
      </c>
      <c r="C15" s="12">
        <v>1</v>
      </c>
      <c r="D15" s="12">
        <v>4</v>
      </c>
      <c r="E15" s="10">
        <f t="shared" ca="1" si="5"/>
        <v>0.70913784980602346</v>
      </c>
      <c r="F15" s="10">
        <f t="shared" si="2"/>
        <v>0</v>
      </c>
      <c r="G15" s="10">
        <f t="shared" ca="1" si="3"/>
        <v>0</v>
      </c>
      <c r="H15" s="10">
        <f t="shared" ca="1" si="4"/>
        <v>327</v>
      </c>
      <c r="I15" s="34" t="s">
        <v>151</v>
      </c>
      <c r="J15" s="34" t="s">
        <v>228</v>
      </c>
      <c r="K15" s="34">
        <v>72</v>
      </c>
      <c r="L15" s="34">
        <v>4</v>
      </c>
      <c r="M15" s="71" t="s">
        <v>232</v>
      </c>
      <c r="N15" s="34">
        <v>4</v>
      </c>
      <c r="O15" s="34"/>
      <c r="P15" s="35" t="s">
        <v>233</v>
      </c>
      <c r="Q15" s="93" t="s">
        <v>152</v>
      </c>
    </row>
    <row r="16" spans="1:17" s="9" customFormat="1" ht="14.45" customHeight="1" x14ac:dyDescent="0.15">
      <c r="A16" s="9">
        <f t="shared" ca="1" si="0"/>
        <v>1327</v>
      </c>
      <c r="B16" s="9">
        <f t="shared" si="1"/>
        <v>1005</v>
      </c>
      <c r="C16" s="12">
        <v>1</v>
      </c>
      <c r="D16" s="12">
        <v>5</v>
      </c>
      <c r="E16" s="10">
        <f t="shared" ca="1" si="5"/>
        <v>0.62857895290704313</v>
      </c>
      <c r="F16" s="10">
        <f t="shared" si="2"/>
        <v>0</v>
      </c>
      <c r="G16" s="10">
        <f t="shared" ca="1" si="3"/>
        <v>0</v>
      </c>
      <c r="H16" s="10">
        <f t="shared" ca="1" si="4"/>
        <v>327</v>
      </c>
      <c r="I16" s="34" t="s">
        <v>151</v>
      </c>
      <c r="J16" s="34" t="s">
        <v>228</v>
      </c>
      <c r="K16" s="34">
        <v>72</v>
      </c>
      <c r="L16" s="34">
        <v>5</v>
      </c>
      <c r="M16" s="71" t="s">
        <v>234</v>
      </c>
      <c r="N16" s="34">
        <v>5</v>
      </c>
      <c r="O16" s="34"/>
      <c r="P16" s="35" t="s">
        <v>235</v>
      </c>
      <c r="Q16" s="35" t="s">
        <v>152</v>
      </c>
    </row>
    <row r="17" spans="1:17" s="9" customFormat="1" ht="14.45" customHeight="1" x14ac:dyDescent="0.15">
      <c r="A17" s="9">
        <f t="shared" ca="1" si="0"/>
        <v>213</v>
      </c>
      <c r="B17" s="9">
        <f t="shared" si="1"/>
        <v>0</v>
      </c>
      <c r="C17" s="12"/>
      <c r="D17" s="12"/>
      <c r="E17" s="10">
        <f t="shared" ca="1" si="5"/>
        <v>0.30531711206199263</v>
      </c>
      <c r="F17" s="10">
        <f t="shared" si="2"/>
        <v>1</v>
      </c>
      <c r="G17" s="10">
        <f t="shared" ca="1" si="3"/>
        <v>0.30531711206199263</v>
      </c>
      <c r="H17" s="10">
        <f t="shared" ca="1" si="4"/>
        <v>213</v>
      </c>
      <c r="I17" s="34" t="s">
        <v>151</v>
      </c>
      <c r="J17" s="34" t="s">
        <v>228</v>
      </c>
      <c r="K17" s="34">
        <v>72</v>
      </c>
      <c r="L17" s="34">
        <v>6</v>
      </c>
      <c r="M17" s="71" t="s">
        <v>153</v>
      </c>
      <c r="N17" s="34">
        <v>6</v>
      </c>
      <c r="O17" s="34"/>
      <c r="P17" s="35" t="s">
        <v>236</v>
      </c>
      <c r="Q17" s="35" t="s">
        <v>152</v>
      </c>
    </row>
    <row r="18" spans="1:17" s="9" customFormat="1" ht="14.45" customHeight="1" x14ac:dyDescent="0.15">
      <c r="A18" s="9">
        <f t="shared" ca="1" si="0"/>
        <v>120</v>
      </c>
      <c r="B18" s="9">
        <f t="shared" si="1"/>
        <v>0</v>
      </c>
      <c r="C18" s="12"/>
      <c r="D18" s="12"/>
      <c r="E18" s="10">
        <f t="shared" ca="1" si="5"/>
        <v>0.60993078569848347</v>
      </c>
      <c r="F18" s="10">
        <f t="shared" si="2"/>
        <v>1</v>
      </c>
      <c r="G18" s="10">
        <f t="shared" ca="1" si="3"/>
        <v>0.60993078569848347</v>
      </c>
      <c r="H18" s="10">
        <f t="shared" ca="1" si="4"/>
        <v>120</v>
      </c>
      <c r="I18" s="34" t="s">
        <v>151</v>
      </c>
      <c r="J18" s="34" t="s">
        <v>228</v>
      </c>
      <c r="K18" s="34">
        <v>72</v>
      </c>
      <c r="L18" s="34">
        <v>7</v>
      </c>
      <c r="M18" s="71" t="s">
        <v>237</v>
      </c>
      <c r="N18" s="34">
        <v>7</v>
      </c>
      <c r="O18" s="34"/>
      <c r="P18" s="35" t="s">
        <v>44</v>
      </c>
      <c r="Q18" s="35" t="s">
        <v>152</v>
      </c>
    </row>
    <row r="19" spans="1:17" s="9" customFormat="1" ht="14.45" customHeight="1" x14ac:dyDescent="0.15">
      <c r="A19" s="9">
        <f t="shared" ca="1" si="0"/>
        <v>38</v>
      </c>
      <c r="B19" s="9">
        <f t="shared" si="1"/>
        <v>0</v>
      </c>
      <c r="C19" s="12"/>
      <c r="D19" s="12"/>
      <c r="E19" s="10">
        <f t="shared" ca="1" si="5"/>
        <v>0.86401959607197787</v>
      </c>
      <c r="F19" s="10">
        <f t="shared" si="2"/>
        <v>1</v>
      </c>
      <c r="G19" s="10">
        <f t="shared" ca="1" si="3"/>
        <v>0.86401959607197787</v>
      </c>
      <c r="H19" s="10">
        <f t="shared" ca="1" si="4"/>
        <v>38</v>
      </c>
      <c r="I19" s="34" t="s">
        <v>151</v>
      </c>
      <c r="J19" s="34" t="s">
        <v>228</v>
      </c>
      <c r="K19" s="34">
        <v>72</v>
      </c>
      <c r="L19" s="34">
        <v>8</v>
      </c>
      <c r="M19" s="71" t="s">
        <v>238</v>
      </c>
      <c r="N19" s="34">
        <v>8</v>
      </c>
      <c r="O19" s="94"/>
      <c r="P19" s="35" t="s">
        <v>45</v>
      </c>
      <c r="Q19" s="35" t="s">
        <v>152</v>
      </c>
    </row>
    <row r="20" spans="1:17" s="9" customFormat="1" ht="14.45" customHeight="1" x14ac:dyDescent="0.15">
      <c r="A20" s="9">
        <f t="shared" ca="1" si="0"/>
        <v>129</v>
      </c>
      <c r="B20" s="9">
        <f t="shared" si="1"/>
        <v>0</v>
      </c>
      <c r="C20" s="12"/>
      <c r="D20" s="12"/>
      <c r="E20" s="10">
        <f t="shared" ca="1" si="5"/>
        <v>0.57971456260526444</v>
      </c>
      <c r="F20" s="10">
        <f t="shared" si="2"/>
        <v>1</v>
      </c>
      <c r="G20" s="10">
        <f t="shared" ca="1" si="3"/>
        <v>0.57971456260526444</v>
      </c>
      <c r="H20" s="10">
        <f t="shared" ca="1" si="4"/>
        <v>129</v>
      </c>
      <c r="I20" s="34" t="s">
        <v>151</v>
      </c>
      <c r="J20" s="34" t="s">
        <v>228</v>
      </c>
      <c r="K20" s="34">
        <v>72</v>
      </c>
      <c r="L20" s="34">
        <v>9</v>
      </c>
      <c r="M20" s="71" t="s">
        <v>239</v>
      </c>
      <c r="N20" s="34">
        <v>9</v>
      </c>
      <c r="O20" s="34"/>
      <c r="P20" s="35" t="s">
        <v>240</v>
      </c>
      <c r="Q20" s="35" t="s">
        <v>152</v>
      </c>
    </row>
    <row r="21" spans="1:17" s="9" customFormat="1" ht="14.45" customHeight="1" x14ac:dyDescent="0.15">
      <c r="A21" s="9">
        <f t="shared" ca="1" si="0"/>
        <v>94</v>
      </c>
      <c r="B21" s="9">
        <f t="shared" si="1"/>
        <v>0</v>
      </c>
      <c r="C21" s="12"/>
      <c r="D21" s="12"/>
      <c r="E21" s="10">
        <f t="shared" ca="1" si="5"/>
        <v>0.66761114477797501</v>
      </c>
      <c r="F21" s="10">
        <f t="shared" si="2"/>
        <v>1</v>
      </c>
      <c r="G21" s="10">
        <f t="shared" ca="1" si="3"/>
        <v>0.66761114477797501</v>
      </c>
      <c r="H21" s="10">
        <f t="shared" ca="1" si="4"/>
        <v>94</v>
      </c>
      <c r="I21" s="34" t="s">
        <v>151</v>
      </c>
      <c r="J21" s="34" t="s">
        <v>228</v>
      </c>
      <c r="K21" s="34">
        <v>72</v>
      </c>
      <c r="L21" s="34">
        <v>10</v>
      </c>
      <c r="M21" s="71" t="s">
        <v>241</v>
      </c>
      <c r="N21" s="34">
        <v>10</v>
      </c>
      <c r="O21" s="34"/>
      <c r="P21" s="35" t="s">
        <v>46</v>
      </c>
      <c r="Q21" s="35" t="s">
        <v>154</v>
      </c>
    </row>
    <row r="22" spans="1:17" s="9" customFormat="1" ht="14.45" customHeight="1" x14ac:dyDescent="0.15">
      <c r="A22" s="9">
        <f t="shared" ca="1" si="0"/>
        <v>309</v>
      </c>
      <c r="B22" s="9">
        <f t="shared" si="1"/>
        <v>0</v>
      </c>
      <c r="C22" s="12"/>
      <c r="D22" s="12"/>
      <c r="E22" s="10">
        <f t="shared" ca="1" si="5"/>
        <v>4.5085262021424266E-2</v>
      </c>
      <c r="F22" s="10">
        <f t="shared" si="2"/>
        <v>1</v>
      </c>
      <c r="G22" s="10">
        <f t="shared" ca="1" si="3"/>
        <v>4.5085262021424266E-2</v>
      </c>
      <c r="H22" s="10">
        <f t="shared" ca="1" si="4"/>
        <v>309</v>
      </c>
      <c r="I22" s="34" t="s">
        <v>151</v>
      </c>
      <c r="J22" s="34" t="s">
        <v>228</v>
      </c>
      <c r="K22" s="34">
        <v>72</v>
      </c>
      <c r="L22" s="34">
        <v>11</v>
      </c>
      <c r="M22" s="71" t="s">
        <v>242</v>
      </c>
      <c r="N22" s="34">
        <v>11</v>
      </c>
      <c r="O22" s="34"/>
      <c r="P22" s="35" t="s">
        <v>47</v>
      </c>
      <c r="Q22" s="35" t="s">
        <v>154</v>
      </c>
    </row>
    <row r="23" spans="1:17" s="9" customFormat="1" ht="14.45" customHeight="1" x14ac:dyDescent="0.15">
      <c r="A23" s="9">
        <f t="shared" ca="1" si="0"/>
        <v>47</v>
      </c>
      <c r="B23" s="9">
        <f t="shared" si="1"/>
        <v>0</v>
      </c>
      <c r="C23" s="12"/>
      <c r="D23" s="12"/>
      <c r="E23" s="10">
        <f t="shared" ca="1" si="5"/>
        <v>0.82699844678142975</v>
      </c>
      <c r="F23" s="10">
        <f t="shared" si="2"/>
        <v>1</v>
      </c>
      <c r="G23" s="10">
        <f t="shared" ca="1" si="3"/>
        <v>0.82699844678142975</v>
      </c>
      <c r="H23" s="10">
        <f t="shared" ca="1" si="4"/>
        <v>47</v>
      </c>
      <c r="I23" s="34" t="s">
        <v>151</v>
      </c>
      <c r="J23" s="34" t="s">
        <v>228</v>
      </c>
      <c r="K23" s="34">
        <v>72</v>
      </c>
      <c r="L23" s="34">
        <v>12</v>
      </c>
      <c r="M23" s="71" t="s">
        <v>243</v>
      </c>
      <c r="N23" s="34">
        <v>12</v>
      </c>
      <c r="O23" s="34"/>
      <c r="P23" s="35" t="s">
        <v>48</v>
      </c>
      <c r="Q23" s="35" t="s">
        <v>154</v>
      </c>
    </row>
    <row r="24" spans="1:17" s="9" customFormat="1" ht="14.45" customHeight="1" x14ac:dyDescent="0.15">
      <c r="A24" s="9">
        <f t="shared" ca="1" si="0"/>
        <v>128</v>
      </c>
      <c r="B24" s="9">
        <f t="shared" si="1"/>
        <v>0</v>
      </c>
      <c r="C24" s="12"/>
      <c r="D24" s="12"/>
      <c r="E24" s="10">
        <f t="shared" ca="1" si="5"/>
        <v>0.58533300610179551</v>
      </c>
      <c r="F24" s="10">
        <f t="shared" si="2"/>
        <v>1</v>
      </c>
      <c r="G24" s="10">
        <f t="shared" ca="1" si="3"/>
        <v>0.58533300610179551</v>
      </c>
      <c r="H24" s="10">
        <f t="shared" ca="1" si="4"/>
        <v>128</v>
      </c>
      <c r="I24" s="34" t="s">
        <v>151</v>
      </c>
      <c r="J24" s="34" t="s">
        <v>228</v>
      </c>
      <c r="K24" s="34">
        <v>72</v>
      </c>
      <c r="L24" s="34">
        <v>13</v>
      </c>
      <c r="M24" s="71" t="s">
        <v>244</v>
      </c>
      <c r="N24" s="34">
        <v>13</v>
      </c>
      <c r="O24" s="34"/>
      <c r="P24" s="35" t="s">
        <v>126</v>
      </c>
      <c r="Q24" s="35"/>
    </row>
    <row r="25" spans="1:17" s="9" customFormat="1" ht="14.45" customHeight="1" x14ac:dyDescent="0.15">
      <c r="A25" s="9">
        <f t="shared" ca="1" si="0"/>
        <v>154</v>
      </c>
      <c r="B25" s="9">
        <f t="shared" si="1"/>
        <v>0</v>
      </c>
      <c r="C25" s="12"/>
      <c r="D25" s="12"/>
      <c r="E25" s="10">
        <f t="shared" ca="1" si="5"/>
        <v>0.52721257435150137</v>
      </c>
      <c r="F25" s="10">
        <f t="shared" si="2"/>
        <v>1</v>
      </c>
      <c r="G25" s="10">
        <f t="shared" ca="1" si="3"/>
        <v>0.52721257435150137</v>
      </c>
      <c r="H25" s="10">
        <f t="shared" ca="1" si="4"/>
        <v>154</v>
      </c>
      <c r="I25" s="34" t="s">
        <v>151</v>
      </c>
      <c r="J25" s="34" t="s">
        <v>228</v>
      </c>
      <c r="K25" s="34">
        <v>72</v>
      </c>
      <c r="L25" s="34">
        <v>14</v>
      </c>
      <c r="M25" s="71" t="s">
        <v>245</v>
      </c>
      <c r="N25" s="34">
        <v>14</v>
      </c>
      <c r="O25" s="34"/>
      <c r="P25" s="35" t="s">
        <v>127</v>
      </c>
      <c r="Q25" s="35"/>
    </row>
    <row r="26" spans="1:17" s="9" customFormat="1" ht="14.45" customHeight="1" x14ac:dyDescent="0.15">
      <c r="A26" s="9">
        <f t="shared" ca="1" si="0"/>
        <v>34</v>
      </c>
      <c r="B26" s="9">
        <f t="shared" si="1"/>
        <v>0</v>
      </c>
      <c r="C26" s="12"/>
      <c r="D26" s="12"/>
      <c r="E26" s="10">
        <f t="shared" ca="1" si="5"/>
        <v>0.87181471144619715</v>
      </c>
      <c r="F26" s="10">
        <f t="shared" si="2"/>
        <v>1</v>
      </c>
      <c r="G26" s="10">
        <f t="shared" ca="1" si="3"/>
        <v>0.87181471144619715</v>
      </c>
      <c r="H26" s="10">
        <f t="shared" ca="1" si="4"/>
        <v>34</v>
      </c>
      <c r="I26" s="34" t="s">
        <v>151</v>
      </c>
      <c r="J26" s="34" t="s">
        <v>228</v>
      </c>
      <c r="K26" s="34">
        <v>72</v>
      </c>
      <c r="L26" s="34">
        <v>15</v>
      </c>
      <c r="M26" s="71" t="s">
        <v>246</v>
      </c>
      <c r="N26" s="34">
        <v>15</v>
      </c>
      <c r="O26" s="34"/>
      <c r="P26" s="35" t="s">
        <v>128</v>
      </c>
      <c r="Q26" s="35"/>
    </row>
    <row r="27" spans="1:17" s="9" customFormat="1" ht="14.45" customHeight="1" x14ac:dyDescent="0.15">
      <c r="A27" s="9">
        <f t="shared" ca="1" si="0"/>
        <v>220</v>
      </c>
      <c r="B27" s="9">
        <f t="shared" si="1"/>
        <v>0</v>
      </c>
      <c r="C27" s="12"/>
      <c r="D27" s="12"/>
      <c r="E27" s="10">
        <f t="shared" ca="1" si="5"/>
        <v>0.28052639634572529</v>
      </c>
      <c r="F27" s="10">
        <f t="shared" si="2"/>
        <v>1</v>
      </c>
      <c r="G27" s="10">
        <f t="shared" ca="1" si="3"/>
        <v>0.28052639634572529</v>
      </c>
      <c r="H27" s="10">
        <f t="shared" ca="1" si="4"/>
        <v>220</v>
      </c>
      <c r="I27" s="34" t="s">
        <v>151</v>
      </c>
      <c r="J27" s="34" t="s">
        <v>228</v>
      </c>
      <c r="K27" s="34">
        <v>72</v>
      </c>
      <c r="L27" s="34">
        <v>16</v>
      </c>
      <c r="M27" s="71" t="s">
        <v>247</v>
      </c>
      <c r="N27" s="34">
        <v>16</v>
      </c>
      <c r="O27" s="34"/>
      <c r="P27" s="35" t="s">
        <v>129</v>
      </c>
      <c r="Q27" s="35"/>
    </row>
    <row r="28" spans="1:17" s="9" customFormat="1" ht="14.45" customHeight="1" x14ac:dyDescent="0.15">
      <c r="A28" s="9">
        <f t="shared" ca="1" si="0"/>
        <v>160</v>
      </c>
      <c r="B28" s="9">
        <f t="shared" si="1"/>
        <v>0</v>
      </c>
      <c r="C28" s="12"/>
      <c r="D28" s="12"/>
      <c r="E28" s="10">
        <f t="shared" ca="1" si="5"/>
        <v>0.50370386436437431</v>
      </c>
      <c r="F28" s="10">
        <f t="shared" si="2"/>
        <v>1</v>
      </c>
      <c r="G28" s="10">
        <f t="shared" ca="1" si="3"/>
        <v>0.50370386436437431</v>
      </c>
      <c r="H28" s="10">
        <f t="shared" ca="1" si="4"/>
        <v>160</v>
      </c>
      <c r="I28" s="34" t="s">
        <v>151</v>
      </c>
      <c r="J28" s="34" t="s">
        <v>228</v>
      </c>
      <c r="K28" s="34">
        <v>72</v>
      </c>
      <c r="L28" s="34">
        <v>17</v>
      </c>
      <c r="M28" s="71" t="s">
        <v>248</v>
      </c>
      <c r="N28" s="34">
        <v>17</v>
      </c>
      <c r="O28" s="34"/>
      <c r="P28" s="35" t="s">
        <v>130</v>
      </c>
      <c r="Q28" s="35"/>
    </row>
    <row r="29" spans="1:17" s="9" customFormat="1" ht="14.45" customHeight="1" x14ac:dyDescent="0.15">
      <c r="A29" s="9">
        <f t="shared" ca="1" si="0"/>
        <v>174</v>
      </c>
      <c r="B29" s="9">
        <f t="shared" si="1"/>
        <v>0</v>
      </c>
      <c r="C29" s="12"/>
      <c r="D29" s="12"/>
      <c r="E29" s="10">
        <f t="shared" ca="1" si="5"/>
        <v>0.47491897213911793</v>
      </c>
      <c r="F29" s="10">
        <f t="shared" si="2"/>
        <v>1</v>
      </c>
      <c r="G29" s="10">
        <f t="shared" ca="1" si="3"/>
        <v>0.47491897213911793</v>
      </c>
      <c r="H29" s="10">
        <f t="shared" ca="1" si="4"/>
        <v>174</v>
      </c>
      <c r="I29" s="34" t="s">
        <v>151</v>
      </c>
      <c r="J29" s="34" t="s">
        <v>228</v>
      </c>
      <c r="K29" s="34">
        <v>72</v>
      </c>
      <c r="L29" s="34">
        <v>18</v>
      </c>
      <c r="M29" s="71" t="s">
        <v>249</v>
      </c>
      <c r="N29" s="34">
        <v>18</v>
      </c>
      <c r="O29" s="34"/>
      <c r="P29" s="35" t="s">
        <v>146</v>
      </c>
      <c r="Q29" s="35"/>
    </row>
    <row r="30" spans="1:17" s="9" customFormat="1" ht="14.45" customHeight="1" x14ac:dyDescent="0.15">
      <c r="A30" s="9">
        <f t="shared" ca="1" si="0"/>
        <v>323</v>
      </c>
      <c r="B30" s="9">
        <f t="shared" si="1"/>
        <v>0</v>
      </c>
      <c r="C30" s="12"/>
      <c r="D30" s="12"/>
      <c r="E30" s="10">
        <f t="shared" ca="1" si="5"/>
        <v>1.6158705354297309E-2</v>
      </c>
      <c r="F30" s="10">
        <f t="shared" si="2"/>
        <v>1</v>
      </c>
      <c r="G30" s="10">
        <f t="shared" ca="1" si="3"/>
        <v>1.6158705354297309E-2</v>
      </c>
      <c r="H30" s="10">
        <f t="shared" ca="1" si="4"/>
        <v>323</v>
      </c>
      <c r="I30" s="34" t="s">
        <v>151</v>
      </c>
      <c r="J30" s="34" t="s">
        <v>228</v>
      </c>
      <c r="K30" s="34">
        <v>72</v>
      </c>
      <c r="L30" s="34">
        <v>19</v>
      </c>
      <c r="M30" s="71" t="s">
        <v>250</v>
      </c>
      <c r="N30" s="34">
        <v>19</v>
      </c>
      <c r="O30" s="34"/>
      <c r="P30" s="35" t="s">
        <v>52</v>
      </c>
      <c r="Q30" s="35"/>
    </row>
    <row r="31" spans="1:17" s="9" customFormat="1" ht="14.45" customHeight="1" x14ac:dyDescent="0.15">
      <c r="A31" s="9">
        <f t="shared" ca="1" si="0"/>
        <v>44</v>
      </c>
      <c r="B31" s="9">
        <f t="shared" si="1"/>
        <v>0</v>
      </c>
      <c r="C31" s="12"/>
      <c r="D31" s="12"/>
      <c r="E31" s="10">
        <f t="shared" ca="1" si="5"/>
        <v>0.83977692303546192</v>
      </c>
      <c r="F31" s="10">
        <f t="shared" si="2"/>
        <v>1</v>
      </c>
      <c r="G31" s="10">
        <f t="shared" ca="1" si="3"/>
        <v>0.83977692303546192</v>
      </c>
      <c r="H31" s="10">
        <f t="shared" ca="1" si="4"/>
        <v>44</v>
      </c>
      <c r="I31" s="34" t="s">
        <v>151</v>
      </c>
      <c r="J31" s="34" t="s">
        <v>228</v>
      </c>
      <c r="K31" s="34">
        <v>72</v>
      </c>
      <c r="L31" s="34">
        <v>20</v>
      </c>
      <c r="M31" s="71" t="s">
        <v>251</v>
      </c>
      <c r="N31" s="34">
        <v>20</v>
      </c>
      <c r="O31" s="34"/>
      <c r="P31" s="35" t="s">
        <v>155</v>
      </c>
      <c r="Q31" s="35"/>
    </row>
    <row r="32" spans="1:17" s="9" customFormat="1" ht="14.45" customHeight="1" x14ac:dyDescent="0.15">
      <c r="A32" s="9">
        <f t="shared" ca="1" si="0"/>
        <v>289</v>
      </c>
      <c r="B32" s="9">
        <f t="shared" si="1"/>
        <v>0</v>
      </c>
      <c r="C32" s="12"/>
      <c r="D32" s="12"/>
      <c r="E32" s="10">
        <f t="shared" ca="1" si="5"/>
        <v>0.10319032646687176</v>
      </c>
      <c r="F32" s="10">
        <f t="shared" si="2"/>
        <v>1</v>
      </c>
      <c r="G32" s="10">
        <f t="shared" ca="1" si="3"/>
        <v>0.10319032646687176</v>
      </c>
      <c r="H32" s="10">
        <f t="shared" ca="1" si="4"/>
        <v>289</v>
      </c>
      <c r="I32" s="34" t="s">
        <v>151</v>
      </c>
      <c r="J32" s="34" t="s">
        <v>228</v>
      </c>
      <c r="K32" s="34">
        <v>72</v>
      </c>
      <c r="L32" s="34">
        <v>21</v>
      </c>
      <c r="M32" s="71" t="s">
        <v>252</v>
      </c>
      <c r="N32" s="34">
        <v>21</v>
      </c>
      <c r="O32" s="34"/>
      <c r="P32" s="35" t="s">
        <v>253</v>
      </c>
      <c r="Q32" s="35"/>
    </row>
    <row r="33" spans="1:17" s="9" customFormat="1" ht="14.45" customHeight="1" x14ac:dyDescent="0.15">
      <c r="A33" s="9">
        <f t="shared" ca="1" si="0"/>
        <v>324</v>
      </c>
      <c r="B33" s="9">
        <f t="shared" si="1"/>
        <v>0</v>
      </c>
      <c r="C33" s="12"/>
      <c r="D33" s="12"/>
      <c r="E33" s="10">
        <f t="shared" ca="1" si="5"/>
        <v>9.7480703957165682E-3</v>
      </c>
      <c r="F33" s="10">
        <f t="shared" si="2"/>
        <v>1</v>
      </c>
      <c r="G33" s="10">
        <f t="shared" ca="1" si="3"/>
        <v>9.7480703957165682E-3</v>
      </c>
      <c r="H33" s="10">
        <f t="shared" ca="1" si="4"/>
        <v>324</v>
      </c>
      <c r="I33" s="34" t="s">
        <v>151</v>
      </c>
      <c r="J33" s="34" t="s">
        <v>228</v>
      </c>
      <c r="K33" s="34">
        <v>72</v>
      </c>
      <c r="L33" s="34">
        <v>22</v>
      </c>
      <c r="M33" s="71" t="s">
        <v>254</v>
      </c>
      <c r="N33" s="34">
        <v>22</v>
      </c>
      <c r="O33" s="34"/>
      <c r="P33" s="35" t="s">
        <v>131</v>
      </c>
      <c r="Q33" s="35"/>
    </row>
    <row r="34" spans="1:17" s="9" customFormat="1" ht="14.45" customHeight="1" x14ac:dyDescent="0.15">
      <c r="A34" s="9">
        <f t="shared" ca="1" si="0"/>
        <v>312</v>
      </c>
      <c r="B34" s="9">
        <f t="shared" si="1"/>
        <v>0</v>
      </c>
      <c r="C34" s="12"/>
      <c r="D34" s="12"/>
      <c r="E34" s="10">
        <f t="shared" ca="1" si="5"/>
        <v>4.2528236163864475E-2</v>
      </c>
      <c r="F34" s="10">
        <f t="shared" si="2"/>
        <v>1</v>
      </c>
      <c r="G34" s="10">
        <f t="shared" ca="1" si="3"/>
        <v>4.2528236163864475E-2</v>
      </c>
      <c r="H34" s="10">
        <f t="shared" ca="1" si="4"/>
        <v>312</v>
      </c>
      <c r="I34" s="34" t="s">
        <v>151</v>
      </c>
      <c r="J34" s="34" t="s">
        <v>228</v>
      </c>
      <c r="K34" s="34">
        <v>72</v>
      </c>
      <c r="L34" s="34">
        <v>23</v>
      </c>
      <c r="M34" s="71" t="s">
        <v>255</v>
      </c>
      <c r="N34" s="34">
        <v>23</v>
      </c>
      <c r="O34" s="34"/>
      <c r="P34" s="35" t="s">
        <v>50</v>
      </c>
      <c r="Q34" s="35"/>
    </row>
    <row r="35" spans="1:17" s="9" customFormat="1" ht="14.45" customHeight="1" x14ac:dyDescent="0.15">
      <c r="A35" s="9">
        <f t="shared" ca="1" si="0"/>
        <v>282</v>
      </c>
      <c r="B35" s="9">
        <f t="shared" si="1"/>
        <v>0</v>
      </c>
      <c r="C35" s="12"/>
      <c r="D35" s="12"/>
      <c r="E35" s="10">
        <f t="shared" ca="1" si="5"/>
        <v>0.12833668405028154</v>
      </c>
      <c r="F35" s="10">
        <f t="shared" si="2"/>
        <v>1</v>
      </c>
      <c r="G35" s="10">
        <f t="shared" ca="1" si="3"/>
        <v>0.12833668405028154</v>
      </c>
      <c r="H35" s="10">
        <f t="shared" ca="1" si="4"/>
        <v>282</v>
      </c>
      <c r="I35" s="34" t="s">
        <v>151</v>
      </c>
      <c r="J35" s="34" t="s">
        <v>228</v>
      </c>
      <c r="K35" s="34">
        <v>72</v>
      </c>
      <c r="L35" s="34">
        <v>24</v>
      </c>
      <c r="M35" s="71" t="s">
        <v>256</v>
      </c>
      <c r="N35" s="34">
        <v>24</v>
      </c>
      <c r="O35" s="34"/>
      <c r="P35" s="35" t="s">
        <v>49</v>
      </c>
      <c r="Q35" s="35"/>
    </row>
    <row r="36" spans="1:17" s="9" customFormat="1" ht="14.45" customHeight="1" x14ac:dyDescent="0.15">
      <c r="A36" s="9">
        <f t="shared" ca="1" si="0"/>
        <v>259</v>
      </c>
      <c r="B36" s="9">
        <f t="shared" si="1"/>
        <v>0</v>
      </c>
      <c r="C36" s="12"/>
      <c r="D36" s="12"/>
      <c r="E36" s="10">
        <f t="shared" ca="1" si="5"/>
        <v>0.18342802720786067</v>
      </c>
      <c r="F36" s="10">
        <f t="shared" si="2"/>
        <v>1</v>
      </c>
      <c r="G36" s="10">
        <f t="shared" ca="1" si="3"/>
        <v>0.18342802720786067</v>
      </c>
      <c r="H36" s="10">
        <f t="shared" ca="1" si="4"/>
        <v>259</v>
      </c>
      <c r="I36" s="34" t="s">
        <v>151</v>
      </c>
      <c r="J36" s="34" t="s">
        <v>228</v>
      </c>
      <c r="K36" s="34">
        <v>72</v>
      </c>
      <c r="L36" s="34">
        <v>25</v>
      </c>
      <c r="M36" s="71" t="s">
        <v>257</v>
      </c>
      <c r="N36" s="34">
        <v>25</v>
      </c>
      <c r="O36" s="34"/>
      <c r="P36" s="35" t="s">
        <v>51</v>
      </c>
      <c r="Q36" s="35"/>
    </row>
    <row r="37" spans="1:17" s="9" customFormat="1" ht="14.45" customHeight="1" x14ac:dyDescent="0.15">
      <c r="A37" s="9">
        <f t="shared" ca="1" si="0"/>
        <v>180</v>
      </c>
      <c r="B37" s="9">
        <f t="shared" si="1"/>
        <v>0</v>
      </c>
      <c r="C37" s="12"/>
      <c r="D37" s="12"/>
      <c r="E37" s="10">
        <f t="shared" ca="1" si="5"/>
        <v>0.45554550165784691</v>
      </c>
      <c r="F37" s="10">
        <f t="shared" si="2"/>
        <v>1</v>
      </c>
      <c r="G37" s="10">
        <f t="shared" ca="1" si="3"/>
        <v>0.45554550165784691</v>
      </c>
      <c r="H37" s="10">
        <f t="shared" ca="1" si="4"/>
        <v>180</v>
      </c>
      <c r="I37" s="34" t="s">
        <v>151</v>
      </c>
      <c r="J37" s="34" t="s">
        <v>228</v>
      </c>
      <c r="K37" s="34">
        <v>72</v>
      </c>
      <c r="L37" s="34">
        <v>26</v>
      </c>
      <c r="M37" s="71" t="s">
        <v>258</v>
      </c>
      <c r="N37" s="34">
        <v>26</v>
      </c>
      <c r="O37" s="34"/>
      <c r="P37" s="35" t="s">
        <v>156</v>
      </c>
      <c r="Q37" s="35"/>
    </row>
    <row r="38" spans="1:17" s="9" customFormat="1" ht="14.45" customHeight="1" x14ac:dyDescent="0.15">
      <c r="A38" s="9">
        <f t="shared" ca="1" si="0"/>
        <v>56</v>
      </c>
      <c r="B38" s="9">
        <f t="shared" si="1"/>
        <v>0</v>
      </c>
      <c r="C38" s="12"/>
      <c r="D38" s="12"/>
      <c r="E38" s="10">
        <f t="shared" ca="1" si="5"/>
        <v>0.78237006693781741</v>
      </c>
      <c r="F38" s="10">
        <f t="shared" si="2"/>
        <v>1</v>
      </c>
      <c r="G38" s="10">
        <f t="shared" ca="1" si="3"/>
        <v>0.78237006693781741</v>
      </c>
      <c r="H38" s="10">
        <f t="shared" ca="1" si="4"/>
        <v>56</v>
      </c>
      <c r="I38" s="34" t="s">
        <v>151</v>
      </c>
      <c r="J38" s="34" t="s">
        <v>228</v>
      </c>
      <c r="K38" s="34">
        <v>72</v>
      </c>
      <c r="L38" s="34">
        <v>27</v>
      </c>
      <c r="M38" s="71" t="s">
        <v>259</v>
      </c>
      <c r="N38" s="34">
        <v>27</v>
      </c>
      <c r="O38" s="34"/>
      <c r="P38" s="35" t="s">
        <v>157</v>
      </c>
      <c r="Q38" s="35"/>
    </row>
    <row r="39" spans="1:17" s="9" customFormat="1" ht="14.45" customHeight="1" x14ac:dyDescent="0.15">
      <c r="A39" s="9">
        <f t="shared" ca="1" si="0"/>
        <v>179</v>
      </c>
      <c r="B39" s="9">
        <f t="shared" si="1"/>
        <v>0</v>
      </c>
      <c r="C39" s="12"/>
      <c r="D39" s="12"/>
      <c r="E39" s="10">
        <f t="shared" ca="1" si="5"/>
        <v>0.45744322292496964</v>
      </c>
      <c r="F39" s="10">
        <f t="shared" si="2"/>
        <v>1</v>
      </c>
      <c r="G39" s="10">
        <f t="shared" ca="1" si="3"/>
        <v>0.45744322292496964</v>
      </c>
      <c r="H39" s="10">
        <f t="shared" ca="1" si="4"/>
        <v>179</v>
      </c>
      <c r="I39" s="34" t="s">
        <v>151</v>
      </c>
      <c r="J39" s="34" t="s">
        <v>228</v>
      </c>
      <c r="K39" s="34">
        <v>72</v>
      </c>
      <c r="L39" s="34">
        <v>28</v>
      </c>
      <c r="M39" s="71" t="s">
        <v>260</v>
      </c>
      <c r="N39" s="34">
        <v>28</v>
      </c>
      <c r="O39" s="34"/>
      <c r="P39" s="35" t="s">
        <v>261</v>
      </c>
      <c r="Q39" s="35"/>
    </row>
    <row r="40" spans="1:17" s="9" customFormat="1" ht="14.45" customHeight="1" x14ac:dyDescent="0.15">
      <c r="A40" s="9">
        <f t="shared" ca="1" si="0"/>
        <v>255</v>
      </c>
      <c r="B40" s="9">
        <f t="shared" si="1"/>
        <v>0</v>
      </c>
      <c r="C40" s="12"/>
      <c r="D40" s="12"/>
      <c r="E40" s="10">
        <f t="shared" ca="1" si="5"/>
        <v>0.19586435723248219</v>
      </c>
      <c r="F40" s="10">
        <f t="shared" si="2"/>
        <v>1</v>
      </c>
      <c r="G40" s="10">
        <f t="shared" ca="1" si="3"/>
        <v>0.19586435723248219</v>
      </c>
      <c r="H40" s="10">
        <f t="shared" ca="1" si="4"/>
        <v>255</v>
      </c>
      <c r="I40" s="34" t="s">
        <v>151</v>
      </c>
      <c r="J40" s="34" t="s">
        <v>228</v>
      </c>
      <c r="K40" s="34">
        <v>72</v>
      </c>
      <c r="L40" s="34">
        <v>29</v>
      </c>
      <c r="M40" s="71" t="s">
        <v>262</v>
      </c>
      <c r="N40" s="34">
        <v>29</v>
      </c>
      <c r="O40" s="34"/>
      <c r="P40" s="35" t="s">
        <v>53</v>
      </c>
      <c r="Q40" s="35"/>
    </row>
    <row r="41" spans="1:17" s="9" customFormat="1" ht="14.45" customHeight="1" x14ac:dyDescent="0.15">
      <c r="A41" s="9">
        <f t="shared" ca="1" si="0"/>
        <v>279</v>
      </c>
      <c r="B41" s="9">
        <f t="shared" si="1"/>
        <v>0</v>
      </c>
      <c r="C41" s="12"/>
      <c r="D41" s="12"/>
      <c r="E41" s="10">
        <f t="shared" ca="1" si="5"/>
        <v>0.13765140108693041</v>
      </c>
      <c r="F41" s="10">
        <f t="shared" si="2"/>
        <v>1</v>
      </c>
      <c r="G41" s="10">
        <f t="shared" ca="1" si="3"/>
        <v>0.13765140108693041</v>
      </c>
      <c r="H41" s="10">
        <f t="shared" ca="1" si="4"/>
        <v>279</v>
      </c>
      <c r="I41" s="34" t="s">
        <v>151</v>
      </c>
      <c r="J41" s="34" t="s">
        <v>228</v>
      </c>
      <c r="K41" s="34">
        <v>72</v>
      </c>
      <c r="L41" s="34">
        <v>30</v>
      </c>
      <c r="M41" s="71" t="s">
        <v>263</v>
      </c>
      <c r="N41" s="34">
        <v>30</v>
      </c>
      <c r="O41" s="34"/>
      <c r="P41" s="35" t="s">
        <v>158</v>
      </c>
      <c r="Q41" s="35"/>
    </row>
    <row r="42" spans="1:17" s="9" customFormat="1" ht="14.45" customHeight="1" x14ac:dyDescent="0.15">
      <c r="A42" s="9">
        <f t="shared" ca="1" si="0"/>
        <v>102</v>
      </c>
      <c r="B42" s="9">
        <f t="shared" si="1"/>
        <v>0</v>
      </c>
      <c r="C42" s="12"/>
      <c r="D42" s="12"/>
      <c r="E42" s="10">
        <f t="shared" ca="1" si="5"/>
        <v>0.63988008430497456</v>
      </c>
      <c r="F42" s="10">
        <f t="shared" si="2"/>
        <v>1</v>
      </c>
      <c r="G42" s="10">
        <f t="shared" ca="1" si="3"/>
        <v>0.63988008430497456</v>
      </c>
      <c r="H42" s="10">
        <f t="shared" ca="1" si="4"/>
        <v>102</v>
      </c>
      <c r="I42" s="34" t="s">
        <v>151</v>
      </c>
      <c r="J42" s="34" t="s">
        <v>228</v>
      </c>
      <c r="K42" s="34">
        <v>72</v>
      </c>
      <c r="L42" s="34">
        <v>31</v>
      </c>
      <c r="M42" s="71" t="s">
        <v>264</v>
      </c>
      <c r="N42" s="34">
        <v>31</v>
      </c>
      <c r="O42" s="34"/>
      <c r="P42" s="35" t="s">
        <v>54</v>
      </c>
      <c r="Q42" s="35"/>
    </row>
    <row r="43" spans="1:17" s="9" customFormat="1" ht="14.45" customHeight="1" x14ac:dyDescent="0.15">
      <c r="A43" s="9">
        <f t="shared" ca="1" si="0"/>
        <v>90</v>
      </c>
      <c r="B43" s="9">
        <f t="shared" si="1"/>
        <v>0</v>
      </c>
      <c r="C43" s="12"/>
      <c r="D43" s="12"/>
      <c r="E43" s="10">
        <f t="shared" ca="1" si="5"/>
        <v>0.67659274254018531</v>
      </c>
      <c r="F43" s="10">
        <f t="shared" si="2"/>
        <v>1</v>
      </c>
      <c r="G43" s="10">
        <f t="shared" ca="1" si="3"/>
        <v>0.67659274254018531</v>
      </c>
      <c r="H43" s="10">
        <f t="shared" ca="1" si="4"/>
        <v>90</v>
      </c>
      <c r="I43" s="34" t="s">
        <v>151</v>
      </c>
      <c r="J43" s="34" t="s">
        <v>228</v>
      </c>
      <c r="K43" s="34">
        <v>72</v>
      </c>
      <c r="L43" s="34">
        <v>32</v>
      </c>
      <c r="M43" s="71" t="s">
        <v>265</v>
      </c>
      <c r="N43" s="34">
        <v>32</v>
      </c>
      <c r="O43" s="34"/>
      <c r="P43" s="35" t="s">
        <v>55</v>
      </c>
      <c r="Q43" s="35"/>
    </row>
    <row r="44" spans="1:17" s="9" customFormat="1" ht="14.45" customHeight="1" x14ac:dyDescent="0.15">
      <c r="A44" s="9">
        <f t="shared" ca="1" si="0"/>
        <v>36</v>
      </c>
      <c r="B44" s="9">
        <f t="shared" si="1"/>
        <v>0</v>
      </c>
      <c r="C44" s="12"/>
      <c r="D44" s="12"/>
      <c r="E44" s="10">
        <f t="shared" ca="1" si="5"/>
        <v>0.86741234464561867</v>
      </c>
      <c r="F44" s="10">
        <f t="shared" si="2"/>
        <v>1</v>
      </c>
      <c r="G44" s="10">
        <f t="shared" ca="1" si="3"/>
        <v>0.86741234464561867</v>
      </c>
      <c r="H44" s="10">
        <f t="shared" ca="1" si="4"/>
        <v>36</v>
      </c>
      <c r="I44" s="34" t="s">
        <v>151</v>
      </c>
      <c r="J44" s="34" t="s">
        <v>228</v>
      </c>
      <c r="K44" s="34">
        <v>72</v>
      </c>
      <c r="L44" s="34">
        <v>33</v>
      </c>
      <c r="M44" s="71" t="s">
        <v>266</v>
      </c>
      <c r="N44" s="34">
        <v>33</v>
      </c>
      <c r="O44" s="34"/>
      <c r="P44" s="35" t="s">
        <v>56</v>
      </c>
      <c r="Q44" s="35"/>
    </row>
    <row r="45" spans="1:17" s="9" customFormat="1" ht="14.45" customHeight="1" x14ac:dyDescent="0.15">
      <c r="A45" s="9">
        <f t="shared" ca="1" si="0"/>
        <v>253</v>
      </c>
      <c r="B45" s="9">
        <f t="shared" si="1"/>
        <v>0</v>
      </c>
      <c r="C45" s="12"/>
      <c r="D45" s="12"/>
      <c r="E45" s="10">
        <f t="shared" ca="1" si="5"/>
        <v>0.19870625946885334</v>
      </c>
      <c r="F45" s="10">
        <f t="shared" si="2"/>
        <v>1</v>
      </c>
      <c r="G45" s="10">
        <f t="shared" ca="1" si="3"/>
        <v>0.19870625946885334</v>
      </c>
      <c r="H45" s="10">
        <f t="shared" ca="1" si="4"/>
        <v>253</v>
      </c>
      <c r="I45" s="34" t="s">
        <v>151</v>
      </c>
      <c r="J45" s="34" t="s">
        <v>228</v>
      </c>
      <c r="K45" s="34">
        <v>72</v>
      </c>
      <c r="L45" s="34">
        <v>34</v>
      </c>
      <c r="M45" s="71" t="s">
        <v>267</v>
      </c>
      <c r="N45" s="34">
        <v>34</v>
      </c>
      <c r="O45" s="34"/>
      <c r="P45" s="35" t="s">
        <v>57</v>
      </c>
      <c r="Q45" s="35"/>
    </row>
    <row r="46" spans="1:17" s="9" customFormat="1" ht="14.45" customHeight="1" x14ac:dyDescent="0.15">
      <c r="A46" s="9">
        <f t="shared" ca="1" si="0"/>
        <v>233</v>
      </c>
      <c r="B46" s="9">
        <f t="shared" si="1"/>
        <v>0</v>
      </c>
      <c r="C46" s="12"/>
      <c r="D46" s="12"/>
      <c r="E46" s="10">
        <f t="shared" ca="1" si="5"/>
        <v>0.25045225215447708</v>
      </c>
      <c r="F46" s="10">
        <f t="shared" si="2"/>
        <v>1</v>
      </c>
      <c r="G46" s="10">
        <f t="shared" ca="1" si="3"/>
        <v>0.25045225215447708</v>
      </c>
      <c r="H46" s="10">
        <f t="shared" ca="1" si="4"/>
        <v>233</v>
      </c>
      <c r="I46" s="34" t="s">
        <v>151</v>
      </c>
      <c r="J46" s="34" t="s">
        <v>228</v>
      </c>
      <c r="K46" s="34">
        <v>72</v>
      </c>
      <c r="L46" s="34">
        <v>35</v>
      </c>
      <c r="M46" s="71" t="s">
        <v>268</v>
      </c>
      <c r="N46" s="34">
        <v>35</v>
      </c>
      <c r="O46" s="34"/>
      <c r="P46" s="35" t="s">
        <v>159</v>
      </c>
      <c r="Q46" s="35"/>
    </row>
    <row r="47" spans="1:17" s="9" customFormat="1" ht="14.45" customHeight="1" x14ac:dyDescent="0.15">
      <c r="A47" s="9">
        <f t="shared" ca="1" si="0"/>
        <v>96</v>
      </c>
      <c r="B47" s="9">
        <f t="shared" si="1"/>
        <v>0</v>
      </c>
      <c r="C47" s="12"/>
      <c r="D47" s="12"/>
      <c r="E47" s="10">
        <f t="shared" ca="1" si="5"/>
        <v>0.65341253266626709</v>
      </c>
      <c r="F47" s="10">
        <f t="shared" si="2"/>
        <v>1</v>
      </c>
      <c r="G47" s="10">
        <f t="shared" ca="1" si="3"/>
        <v>0.65341253266626709</v>
      </c>
      <c r="H47" s="10">
        <f t="shared" ca="1" si="4"/>
        <v>96</v>
      </c>
      <c r="I47" s="34" t="s">
        <v>151</v>
      </c>
      <c r="J47" s="34" t="s">
        <v>228</v>
      </c>
      <c r="K47" s="34">
        <v>72</v>
      </c>
      <c r="L47" s="34">
        <v>36</v>
      </c>
      <c r="M47" s="71" t="s">
        <v>269</v>
      </c>
      <c r="N47" s="34">
        <v>36</v>
      </c>
      <c r="O47" s="34"/>
      <c r="P47" s="35" t="s">
        <v>160</v>
      </c>
      <c r="Q47" s="35"/>
    </row>
    <row r="48" spans="1:17" s="9" customFormat="1" ht="14.45" customHeight="1" x14ac:dyDescent="0.15">
      <c r="A48" s="9">
        <f t="shared" ca="1" si="0"/>
        <v>144</v>
      </c>
      <c r="B48" s="9">
        <f t="shared" si="1"/>
        <v>0</v>
      </c>
      <c r="C48" s="12"/>
      <c r="D48" s="12"/>
      <c r="E48" s="10">
        <f t="shared" ca="1" si="5"/>
        <v>0.55350013984370139</v>
      </c>
      <c r="F48" s="10">
        <f t="shared" si="2"/>
        <v>1</v>
      </c>
      <c r="G48" s="10">
        <f t="shared" ca="1" si="3"/>
        <v>0.55350013984370139</v>
      </c>
      <c r="H48" s="10">
        <f t="shared" ca="1" si="4"/>
        <v>144</v>
      </c>
      <c r="I48" s="34" t="s">
        <v>151</v>
      </c>
      <c r="J48" s="34" t="s">
        <v>228</v>
      </c>
      <c r="K48" s="34">
        <v>73</v>
      </c>
      <c r="L48" s="34">
        <v>37</v>
      </c>
      <c r="M48" s="71" t="s">
        <v>270</v>
      </c>
      <c r="N48" s="34">
        <v>37</v>
      </c>
      <c r="O48" s="34"/>
      <c r="P48" s="35" t="s">
        <v>271</v>
      </c>
      <c r="Q48" s="35"/>
    </row>
    <row r="49" spans="1:17" s="9" customFormat="1" ht="14.45" customHeight="1" x14ac:dyDescent="0.15">
      <c r="A49" s="9">
        <f t="shared" ca="1" si="0"/>
        <v>138</v>
      </c>
      <c r="B49" s="9">
        <f t="shared" si="1"/>
        <v>0</v>
      </c>
      <c r="C49" s="12"/>
      <c r="D49" s="12"/>
      <c r="E49" s="10">
        <f t="shared" ca="1" si="5"/>
        <v>0.56685202048526495</v>
      </c>
      <c r="F49" s="10">
        <f t="shared" si="2"/>
        <v>1</v>
      </c>
      <c r="G49" s="10">
        <f t="shared" ca="1" si="3"/>
        <v>0.56685202048526495</v>
      </c>
      <c r="H49" s="10">
        <f t="shared" ca="1" si="4"/>
        <v>138</v>
      </c>
      <c r="I49" s="34" t="s">
        <v>151</v>
      </c>
      <c r="J49" s="34" t="s">
        <v>228</v>
      </c>
      <c r="K49" s="34">
        <v>73</v>
      </c>
      <c r="L49" s="34">
        <v>38</v>
      </c>
      <c r="M49" s="71" t="s">
        <v>272</v>
      </c>
      <c r="N49" s="34">
        <v>38</v>
      </c>
      <c r="O49" s="34"/>
      <c r="P49" s="35" t="s">
        <v>273</v>
      </c>
      <c r="Q49" s="35"/>
    </row>
    <row r="50" spans="1:17" s="9" customFormat="1" ht="14.45" customHeight="1" x14ac:dyDescent="0.15">
      <c r="A50" s="9">
        <f t="shared" ca="1" si="0"/>
        <v>325</v>
      </c>
      <c r="B50" s="9">
        <f t="shared" si="1"/>
        <v>0</v>
      </c>
      <c r="C50" s="12"/>
      <c r="D50" s="12"/>
      <c r="E50" s="10">
        <f t="shared" ca="1" si="5"/>
        <v>6.3325096063843178E-3</v>
      </c>
      <c r="F50" s="10">
        <f t="shared" si="2"/>
        <v>1</v>
      </c>
      <c r="G50" s="10">
        <f t="shared" ca="1" si="3"/>
        <v>6.3325096063843178E-3</v>
      </c>
      <c r="H50" s="10">
        <f t="shared" ca="1" si="4"/>
        <v>325</v>
      </c>
      <c r="I50" s="34" t="s">
        <v>151</v>
      </c>
      <c r="J50" s="34" t="s">
        <v>228</v>
      </c>
      <c r="K50" s="34">
        <v>73</v>
      </c>
      <c r="L50" s="34">
        <v>39</v>
      </c>
      <c r="M50" s="97" t="s">
        <v>274</v>
      </c>
      <c r="N50" s="34">
        <v>39</v>
      </c>
      <c r="O50" s="34"/>
      <c r="P50" s="35" t="s">
        <v>275</v>
      </c>
      <c r="Q50" s="35"/>
    </row>
    <row r="51" spans="1:17" s="9" customFormat="1" ht="14.45" customHeight="1" x14ac:dyDescent="0.15">
      <c r="A51" s="9">
        <f t="shared" ca="1" si="0"/>
        <v>298</v>
      </c>
      <c r="B51" s="9">
        <f t="shared" si="1"/>
        <v>0</v>
      </c>
      <c r="C51" s="12"/>
      <c r="D51" s="12"/>
      <c r="E51" s="10">
        <f t="shared" ca="1" si="5"/>
        <v>7.8714718470346501E-2</v>
      </c>
      <c r="F51" s="10">
        <f t="shared" si="2"/>
        <v>1</v>
      </c>
      <c r="G51" s="10">
        <f t="shared" ca="1" si="3"/>
        <v>7.8714718470346501E-2</v>
      </c>
      <c r="H51" s="10">
        <f t="shared" ca="1" si="4"/>
        <v>298</v>
      </c>
      <c r="I51" s="34" t="s">
        <v>151</v>
      </c>
      <c r="J51" s="34" t="s">
        <v>228</v>
      </c>
      <c r="K51" s="34">
        <v>73</v>
      </c>
      <c r="L51" s="34">
        <v>40</v>
      </c>
      <c r="M51" s="97" t="s">
        <v>276</v>
      </c>
      <c r="N51" s="34">
        <v>40</v>
      </c>
      <c r="O51" s="34"/>
      <c r="P51" s="35" t="s">
        <v>277</v>
      </c>
      <c r="Q51" s="35"/>
    </row>
    <row r="52" spans="1:17" s="9" customFormat="1" ht="14.45" customHeight="1" x14ac:dyDescent="0.15">
      <c r="A52" s="9">
        <f t="shared" ca="1" si="0"/>
        <v>208</v>
      </c>
      <c r="B52" s="9">
        <f t="shared" si="1"/>
        <v>0</v>
      </c>
      <c r="C52" s="12"/>
      <c r="D52" s="12"/>
      <c r="E52" s="10">
        <f t="shared" ca="1" si="5"/>
        <v>0.32331697999521758</v>
      </c>
      <c r="F52" s="10">
        <f t="shared" si="2"/>
        <v>1</v>
      </c>
      <c r="G52" s="10">
        <f t="shared" ca="1" si="3"/>
        <v>0.32331697999521758</v>
      </c>
      <c r="H52" s="10">
        <f t="shared" ca="1" si="4"/>
        <v>208</v>
      </c>
      <c r="I52" s="34" t="s">
        <v>151</v>
      </c>
      <c r="J52" s="34" t="s">
        <v>228</v>
      </c>
      <c r="K52" s="34">
        <v>73</v>
      </c>
      <c r="L52" s="34">
        <v>41</v>
      </c>
      <c r="M52" s="97" t="s">
        <v>278</v>
      </c>
      <c r="N52" s="34">
        <v>41</v>
      </c>
      <c r="O52" s="34"/>
      <c r="P52" s="35" t="s">
        <v>161</v>
      </c>
      <c r="Q52" s="35"/>
    </row>
    <row r="53" spans="1:17" s="9" customFormat="1" ht="14.45" customHeight="1" x14ac:dyDescent="0.15">
      <c r="A53" s="9">
        <f t="shared" ca="1" si="0"/>
        <v>37</v>
      </c>
      <c r="B53" s="9">
        <f t="shared" si="1"/>
        <v>0</v>
      </c>
      <c r="C53" s="12"/>
      <c r="D53" s="12"/>
      <c r="E53" s="10">
        <f t="shared" ca="1" si="5"/>
        <v>0.8662891622021488</v>
      </c>
      <c r="F53" s="10">
        <f t="shared" si="2"/>
        <v>1</v>
      </c>
      <c r="G53" s="10">
        <f t="shared" ca="1" si="3"/>
        <v>0.8662891622021488</v>
      </c>
      <c r="H53" s="10">
        <f t="shared" ca="1" si="4"/>
        <v>37</v>
      </c>
      <c r="I53" s="88"/>
      <c r="J53" s="89"/>
      <c r="K53" s="90"/>
      <c r="L53" s="90" t="s">
        <v>279</v>
      </c>
      <c r="M53" s="95"/>
      <c r="N53" s="88"/>
      <c r="O53" s="88"/>
      <c r="P53" s="95"/>
      <c r="Q53" s="96"/>
    </row>
    <row r="54" spans="1:17" s="9" customFormat="1" ht="14.45" customHeight="1" x14ac:dyDescent="0.15">
      <c r="A54" s="9">
        <f t="shared" ca="1" si="0"/>
        <v>183</v>
      </c>
      <c r="B54" s="9">
        <f t="shared" si="1"/>
        <v>0</v>
      </c>
      <c r="C54" s="12"/>
      <c r="D54" s="12"/>
      <c r="E54" s="10">
        <f t="shared" ca="1" si="5"/>
        <v>0.44531265194200254</v>
      </c>
      <c r="F54" s="10">
        <f t="shared" si="2"/>
        <v>1</v>
      </c>
      <c r="G54" s="10">
        <f t="shared" ca="1" si="3"/>
        <v>0.44531265194200254</v>
      </c>
      <c r="H54" s="10">
        <f t="shared" ca="1" si="4"/>
        <v>183</v>
      </c>
      <c r="I54" s="34" t="s">
        <v>151</v>
      </c>
      <c r="J54" s="34" t="s">
        <v>228</v>
      </c>
      <c r="K54" s="34">
        <v>73</v>
      </c>
      <c r="L54" s="34">
        <v>1</v>
      </c>
      <c r="M54" s="71" t="s">
        <v>280</v>
      </c>
      <c r="N54" s="34">
        <v>1</v>
      </c>
      <c r="O54" s="34"/>
      <c r="P54" s="71" t="s">
        <v>162</v>
      </c>
      <c r="Q54" s="35"/>
    </row>
    <row r="55" spans="1:17" s="9" customFormat="1" ht="14.45" customHeight="1" x14ac:dyDescent="0.15">
      <c r="A55" s="9">
        <f t="shared" ca="1" si="0"/>
        <v>257</v>
      </c>
      <c r="B55" s="9">
        <f t="shared" si="1"/>
        <v>0</v>
      </c>
      <c r="C55" s="12"/>
      <c r="D55" s="12"/>
      <c r="E55" s="10">
        <f t="shared" ca="1" si="5"/>
        <v>0.1871490764513517</v>
      </c>
      <c r="F55" s="10">
        <f t="shared" si="2"/>
        <v>1</v>
      </c>
      <c r="G55" s="10">
        <f t="shared" ca="1" si="3"/>
        <v>0.1871490764513517</v>
      </c>
      <c r="H55" s="10">
        <f t="shared" ca="1" si="4"/>
        <v>257</v>
      </c>
      <c r="I55" s="34" t="s">
        <v>151</v>
      </c>
      <c r="J55" s="34" t="s">
        <v>228</v>
      </c>
      <c r="K55" s="34">
        <v>73</v>
      </c>
      <c r="L55" s="34">
        <v>2</v>
      </c>
      <c r="M55" s="71" t="s">
        <v>281</v>
      </c>
      <c r="N55" s="34">
        <v>2</v>
      </c>
      <c r="O55" s="34"/>
      <c r="P55" s="71" t="s">
        <v>282</v>
      </c>
      <c r="Q55" s="35"/>
    </row>
    <row r="56" spans="1:17" s="9" customFormat="1" ht="14.45" customHeight="1" x14ac:dyDescent="0.15">
      <c r="A56" s="9">
        <f t="shared" ca="1" si="0"/>
        <v>25</v>
      </c>
      <c r="B56" s="9">
        <f t="shared" si="1"/>
        <v>0</v>
      </c>
      <c r="C56" s="12"/>
      <c r="D56" s="12"/>
      <c r="E56" s="10">
        <f t="shared" ca="1" si="5"/>
        <v>0.90291725964888292</v>
      </c>
      <c r="F56" s="10">
        <f t="shared" si="2"/>
        <v>1</v>
      </c>
      <c r="G56" s="10">
        <f t="shared" ca="1" si="3"/>
        <v>0.90291725964888292</v>
      </c>
      <c r="H56" s="10">
        <f t="shared" ca="1" si="4"/>
        <v>25</v>
      </c>
      <c r="I56" s="34" t="s">
        <v>151</v>
      </c>
      <c r="J56" s="34" t="s">
        <v>228</v>
      </c>
      <c r="K56" s="34">
        <v>73</v>
      </c>
      <c r="L56" s="34">
        <v>3</v>
      </c>
      <c r="M56" s="71" t="s">
        <v>283</v>
      </c>
      <c r="N56" s="34">
        <v>3</v>
      </c>
      <c r="O56" s="34"/>
      <c r="P56" s="71" t="s">
        <v>284</v>
      </c>
      <c r="Q56" s="35"/>
    </row>
    <row r="57" spans="1:17" s="9" customFormat="1" ht="14.45" customHeight="1" x14ac:dyDescent="0.15">
      <c r="A57" s="9">
        <f t="shared" ca="1" si="0"/>
        <v>182</v>
      </c>
      <c r="B57" s="9">
        <f t="shared" si="1"/>
        <v>0</v>
      </c>
      <c r="C57" s="12"/>
      <c r="D57" s="12"/>
      <c r="E57" s="10">
        <f t="shared" ca="1" si="5"/>
        <v>0.45028066382951526</v>
      </c>
      <c r="F57" s="10">
        <f t="shared" si="2"/>
        <v>1</v>
      </c>
      <c r="G57" s="10">
        <f t="shared" ca="1" si="3"/>
        <v>0.45028066382951526</v>
      </c>
      <c r="H57" s="10">
        <f t="shared" ca="1" si="4"/>
        <v>182</v>
      </c>
      <c r="I57" s="34" t="s">
        <v>151</v>
      </c>
      <c r="J57" s="34" t="s">
        <v>228</v>
      </c>
      <c r="K57" s="34">
        <v>73</v>
      </c>
      <c r="L57" s="34">
        <v>4</v>
      </c>
      <c r="M57" s="71" t="s">
        <v>285</v>
      </c>
      <c r="N57" s="34">
        <v>4</v>
      </c>
      <c r="O57" s="34"/>
      <c r="P57" s="71" t="s">
        <v>286</v>
      </c>
      <c r="Q57" s="35"/>
    </row>
    <row r="58" spans="1:17" s="9" customFormat="1" ht="14.45" customHeight="1" x14ac:dyDescent="0.15">
      <c r="A58" s="9">
        <f t="shared" ca="1" si="0"/>
        <v>171</v>
      </c>
      <c r="B58" s="9">
        <f t="shared" si="1"/>
        <v>0</v>
      </c>
      <c r="C58" s="12"/>
      <c r="D58" s="12"/>
      <c r="E58" s="10">
        <f t="shared" ca="1" si="5"/>
        <v>0.47950149821358234</v>
      </c>
      <c r="F58" s="10">
        <f t="shared" si="2"/>
        <v>1</v>
      </c>
      <c r="G58" s="10">
        <f t="shared" ca="1" si="3"/>
        <v>0.47950149821358234</v>
      </c>
      <c r="H58" s="10">
        <f t="shared" ca="1" si="4"/>
        <v>171</v>
      </c>
      <c r="I58" s="34" t="s">
        <v>151</v>
      </c>
      <c r="J58" s="34" t="s">
        <v>228</v>
      </c>
      <c r="K58" s="34">
        <v>73</v>
      </c>
      <c r="L58" s="34">
        <v>5</v>
      </c>
      <c r="M58" s="71" t="s">
        <v>287</v>
      </c>
      <c r="N58" s="34">
        <v>5</v>
      </c>
      <c r="O58" s="34"/>
      <c r="P58" s="71" t="s">
        <v>163</v>
      </c>
      <c r="Q58" s="35"/>
    </row>
    <row r="59" spans="1:17" s="9" customFormat="1" ht="14.45" customHeight="1" x14ac:dyDescent="0.15">
      <c r="A59" s="9">
        <f t="shared" ca="1" si="0"/>
        <v>288</v>
      </c>
      <c r="B59" s="9">
        <f t="shared" si="1"/>
        <v>0</v>
      </c>
      <c r="C59" s="12"/>
      <c r="D59" s="12"/>
      <c r="E59" s="10">
        <f t="shared" ca="1" si="5"/>
        <v>0.10356567680542461</v>
      </c>
      <c r="F59" s="10">
        <f t="shared" si="2"/>
        <v>1</v>
      </c>
      <c r="G59" s="10">
        <f t="shared" ca="1" si="3"/>
        <v>0.10356567680542461</v>
      </c>
      <c r="H59" s="10">
        <f t="shared" ca="1" si="4"/>
        <v>288</v>
      </c>
      <c r="I59" s="34" t="s">
        <v>151</v>
      </c>
      <c r="J59" s="34" t="s">
        <v>228</v>
      </c>
      <c r="K59" s="34">
        <v>73</v>
      </c>
      <c r="L59" s="34">
        <v>6</v>
      </c>
      <c r="M59" s="71" t="s">
        <v>288</v>
      </c>
      <c r="N59" s="34">
        <v>6</v>
      </c>
      <c r="O59" s="34"/>
      <c r="P59" s="71" t="s">
        <v>164</v>
      </c>
      <c r="Q59" s="35"/>
    </row>
    <row r="60" spans="1:17" s="9" customFormat="1" ht="14.45" customHeight="1" x14ac:dyDescent="0.15">
      <c r="A60" s="9">
        <f t="shared" ca="1" si="0"/>
        <v>181</v>
      </c>
      <c r="B60" s="9">
        <f t="shared" si="1"/>
        <v>0</v>
      </c>
      <c r="C60" s="12"/>
      <c r="D60" s="12"/>
      <c r="E60" s="10">
        <f t="shared" ca="1" si="5"/>
        <v>0.45037993328600312</v>
      </c>
      <c r="F60" s="10">
        <f t="shared" si="2"/>
        <v>1</v>
      </c>
      <c r="G60" s="10">
        <f t="shared" ca="1" si="3"/>
        <v>0.45037993328600312</v>
      </c>
      <c r="H60" s="10">
        <f t="shared" ca="1" si="4"/>
        <v>181</v>
      </c>
      <c r="I60" s="34" t="s">
        <v>151</v>
      </c>
      <c r="J60" s="34" t="s">
        <v>228</v>
      </c>
      <c r="K60" s="34">
        <v>73</v>
      </c>
      <c r="L60" s="34">
        <v>7</v>
      </c>
      <c r="M60" s="71" t="s">
        <v>289</v>
      </c>
      <c r="N60" s="34">
        <v>7</v>
      </c>
      <c r="O60" s="34"/>
      <c r="P60" s="71" t="s">
        <v>165</v>
      </c>
      <c r="Q60" s="35"/>
    </row>
    <row r="61" spans="1:17" s="9" customFormat="1" ht="14.45" customHeight="1" x14ac:dyDescent="0.15">
      <c r="A61" s="9">
        <f t="shared" ca="1" si="0"/>
        <v>321</v>
      </c>
      <c r="B61" s="9">
        <f t="shared" si="1"/>
        <v>0</v>
      </c>
      <c r="C61" s="12"/>
      <c r="D61" s="12"/>
      <c r="E61" s="10">
        <f t="shared" ca="1" si="5"/>
        <v>2.0108389928432113E-2</v>
      </c>
      <c r="F61" s="10">
        <f t="shared" si="2"/>
        <v>1</v>
      </c>
      <c r="G61" s="10">
        <f t="shared" ca="1" si="3"/>
        <v>2.0108389928432113E-2</v>
      </c>
      <c r="H61" s="10">
        <f t="shared" ca="1" si="4"/>
        <v>321</v>
      </c>
      <c r="I61" s="34" t="s">
        <v>151</v>
      </c>
      <c r="J61" s="34" t="s">
        <v>228</v>
      </c>
      <c r="K61" s="34">
        <v>73</v>
      </c>
      <c r="L61" s="34">
        <v>8</v>
      </c>
      <c r="M61" s="71" t="s">
        <v>166</v>
      </c>
      <c r="N61" s="34">
        <v>8</v>
      </c>
      <c r="O61" s="34"/>
      <c r="P61" s="71" t="s">
        <v>167</v>
      </c>
      <c r="Q61" s="35"/>
    </row>
    <row r="62" spans="1:17" s="9" customFormat="1" ht="14.45" customHeight="1" x14ac:dyDescent="0.15">
      <c r="A62" s="9">
        <f t="shared" ca="1" si="0"/>
        <v>79</v>
      </c>
      <c r="B62" s="9">
        <f t="shared" si="1"/>
        <v>0</v>
      </c>
      <c r="C62" s="12"/>
      <c r="D62" s="12"/>
      <c r="E62" s="10">
        <f t="shared" ca="1" si="5"/>
        <v>0.70651899793665973</v>
      </c>
      <c r="F62" s="10">
        <f t="shared" si="2"/>
        <v>1</v>
      </c>
      <c r="G62" s="10">
        <f t="shared" ca="1" si="3"/>
        <v>0.70651899793665973</v>
      </c>
      <c r="H62" s="10">
        <f t="shared" ca="1" si="4"/>
        <v>79</v>
      </c>
      <c r="I62" s="34" t="s">
        <v>151</v>
      </c>
      <c r="J62" s="34" t="s">
        <v>228</v>
      </c>
      <c r="K62" s="34">
        <v>73</v>
      </c>
      <c r="L62" s="34">
        <v>9</v>
      </c>
      <c r="M62" s="71" t="s">
        <v>168</v>
      </c>
      <c r="N62" s="34">
        <v>9</v>
      </c>
      <c r="O62" s="34"/>
      <c r="P62" s="71" t="s">
        <v>169</v>
      </c>
      <c r="Q62" s="35"/>
    </row>
    <row r="63" spans="1:17" s="9" customFormat="1" ht="14.45" customHeight="1" x14ac:dyDescent="0.15">
      <c r="A63" s="9">
        <f t="shared" ca="1" si="0"/>
        <v>238</v>
      </c>
      <c r="B63" s="9">
        <f t="shared" si="1"/>
        <v>0</v>
      </c>
      <c r="C63" s="12"/>
      <c r="D63" s="12"/>
      <c r="E63" s="10">
        <f t="shared" ca="1" si="5"/>
        <v>0.23776018588487624</v>
      </c>
      <c r="F63" s="10">
        <f t="shared" si="2"/>
        <v>1</v>
      </c>
      <c r="G63" s="10">
        <f t="shared" ca="1" si="3"/>
        <v>0.23776018588487624</v>
      </c>
      <c r="H63" s="10">
        <f t="shared" ca="1" si="4"/>
        <v>238</v>
      </c>
      <c r="I63" s="34" t="s">
        <v>151</v>
      </c>
      <c r="J63" s="34" t="s">
        <v>228</v>
      </c>
      <c r="K63" s="34">
        <v>73</v>
      </c>
      <c r="L63" s="34">
        <v>10</v>
      </c>
      <c r="M63" s="71" t="s">
        <v>290</v>
      </c>
      <c r="N63" s="34">
        <v>10</v>
      </c>
      <c r="O63" s="34"/>
      <c r="P63" s="71" t="s">
        <v>122</v>
      </c>
      <c r="Q63" s="35"/>
    </row>
    <row r="64" spans="1:17" s="9" customFormat="1" ht="14.45" customHeight="1" x14ac:dyDescent="0.15">
      <c r="A64" s="9">
        <f t="shared" ca="1" si="0"/>
        <v>224</v>
      </c>
      <c r="B64" s="9">
        <f t="shared" si="1"/>
        <v>0</v>
      </c>
      <c r="C64" s="12"/>
      <c r="D64" s="12"/>
      <c r="E64" s="10">
        <f t="shared" ca="1" si="5"/>
        <v>0.26741212694700867</v>
      </c>
      <c r="F64" s="10">
        <f t="shared" si="2"/>
        <v>1</v>
      </c>
      <c r="G64" s="10">
        <f t="shared" ca="1" si="3"/>
        <v>0.26741212694700867</v>
      </c>
      <c r="H64" s="10">
        <f t="shared" ca="1" si="4"/>
        <v>224</v>
      </c>
      <c r="I64" s="34" t="s">
        <v>151</v>
      </c>
      <c r="J64" s="34" t="s">
        <v>228</v>
      </c>
      <c r="K64" s="34">
        <v>73</v>
      </c>
      <c r="L64" s="34">
        <v>11</v>
      </c>
      <c r="M64" s="71" t="s">
        <v>291</v>
      </c>
      <c r="N64" s="34">
        <v>11</v>
      </c>
      <c r="O64" s="34"/>
      <c r="P64" s="71" t="s">
        <v>292</v>
      </c>
      <c r="Q64" s="35"/>
    </row>
    <row r="65" spans="1:17" s="9" customFormat="1" ht="14.45" customHeight="1" x14ac:dyDescent="0.15">
      <c r="A65" s="9">
        <f t="shared" ca="1" si="0"/>
        <v>184</v>
      </c>
      <c r="B65" s="9">
        <f t="shared" si="1"/>
        <v>0</v>
      </c>
      <c r="C65" s="12"/>
      <c r="D65" s="12"/>
      <c r="E65" s="10">
        <f t="shared" ca="1" si="5"/>
        <v>0.43808480272089267</v>
      </c>
      <c r="F65" s="10">
        <f t="shared" si="2"/>
        <v>1</v>
      </c>
      <c r="G65" s="10">
        <f t="shared" ca="1" si="3"/>
        <v>0.43808480272089267</v>
      </c>
      <c r="H65" s="10">
        <f t="shared" ca="1" si="4"/>
        <v>184</v>
      </c>
      <c r="I65" s="34" t="s">
        <v>151</v>
      </c>
      <c r="J65" s="34" t="s">
        <v>228</v>
      </c>
      <c r="K65" s="34">
        <v>73</v>
      </c>
      <c r="L65" s="34">
        <v>12</v>
      </c>
      <c r="M65" s="71" t="s">
        <v>293</v>
      </c>
      <c r="N65" s="34">
        <v>12</v>
      </c>
      <c r="O65" s="34"/>
      <c r="P65" s="71" t="s">
        <v>294</v>
      </c>
      <c r="Q65" s="35" t="s">
        <v>170</v>
      </c>
    </row>
    <row r="66" spans="1:17" s="9" customFormat="1" ht="14.45" customHeight="1" x14ac:dyDescent="0.15">
      <c r="A66" s="9">
        <f t="shared" ca="1" si="0"/>
        <v>326</v>
      </c>
      <c r="B66" s="9">
        <f t="shared" si="1"/>
        <v>0</v>
      </c>
      <c r="C66" s="12"/>
      <c r="D66" s="12"/>
      <c r="E66" s="10">
        <f t="shared" ca="1" si="5"/>
        <v>5.7353854328363596E-3</v>
      </c>
      <c r="F66" s="10">
        <f t="shared" si="2"/>
        <v>1</v>
      </c>
      <c r="G66" s="10">
        <f t="shared" ca="1" si="3"/>
        <v>5.7353854328363596E-3</v>
      </c>
      <c r="H66" s="10">
        <f t="shared" ca="1" si="4"/>
        <v>326</v>
      </c>
      <c r="I66" s="34" t="s">
        <v>151</v>
      </c>
      <c r="J66" s="34" t="s">
        <v>228</v>
      </c>
      <c r="K66" s="34">
        <v>73</v>
      </c>
      <c r="L66" s="34">
        <v>13</v>
      </c>
      <c r="M66" s="71" t="s">
        <v>295</v>
      </c>
      <c r="N66" s="34">
        <v>13</v>
      </c>
      <c r="O66" s="34"/>
      <c r="P66" s="71" t="s">
        <v>296</v>
      </c>
      <c r="Q66" s="35" t="s">
        <v>170</v>
      </c>
    </row>
    <row r="67" spans="1:17" s="9" customFormat="1" ht="14.45" customHeight="1" x14ac:dyDescent="0.15">
      <c r="A67" s="9">
        <f t="shared" ca="1" si="0"/>
        <v>172</v>
      </c>
      <c r="B67" s="9">
        <f t="shared" si="1"/>
        <v>0</v>
      </c>
      <c r="C67" s="12"/>
      <c r="D67" s="12"/>
      <c r="E67" s="10">
        <f t="shared" ca="1" si="5"/>
        <v>0.47946724627931148</v>
      </c>
      <c r="F67" s="10">
        <f t="shared" si="2"/>
        <v>1</v>
      </c>
      <c r="G67" s="10">
        <f t="shared" ca="1" si="3"/>
        <v>0.47946724627931148</v>
      </c>
      <c r="H67" s="10">
        <f t="shared" ca="1" si="4"/>
        <v>172</v>
      </c>
      <c r="I67" s="34" t="s">
        <v>151</v>
      </c>
      <c r="J67" s="34" t="s">
        <v>228</v>
      </c>
      <c r="K67" s="34">
        <v>73</v>
      </c>
      <c r="L67" s="34">
        <v>14</v>
      </c>
      <c r="M67" s="71" t="s">
        <v>297</v>
      </c>
      <c r="N67" s="34">
        <v>14</v>
      </c>
      <c r="O67" s="34"/>
      <c r="P67" s="71" t="s">
        <v>298</v>
      </c>
      <c r="Q67" s="35" t="s">
        <v>170</v>
      </c>
    </row>
    <row r="68" spans="1:17" s="9" customFormat="1" ht="14.45" customHeight="1" x14ac:dyDescent="0.15">
      <c r="A68" s="9">
        <f t="shared" ca="1" si="0"/>
        <v>306</v>
      </c>
      <c r="B68" s="9">
        <f t="shared" si="1"/>
        <v>0</v>
      </c>
      <c r="C68" s="12"/>
      <c r="D68" s="12"/>
      <c r="E68" s="10">
        <f t="shared" ca="1" si="5"/>
        <v>4.5348441292900166E-2</v>
      </c>
      <c r="F68" s="10">
        <f t="shared" si="2"/>
        <v>1</v>
      </c>
      <c r="G68" s="10">
        <f t="shared" ca="1" si="3"/>
        <v>4.5348441292900166E-2</v>
      </c>
      <c r="H68" s="10">
        <f t="shared" ca="1" si="4"/>
        <v>306</v>
      </c>
      <c r="I68" s="34" t="s">
        <v>151</v>
      </c>
      <c r="J68" s="34" t="s">
        <v>228</v>
      </c>
      <c r="K68" s="34">
        <v>73</v>
      </c>
      <c r="L68" s="34">
        <v>15</v>
      </c>
      <c r="M68" s="71" t="s">
        <v>299</v>
      </c>
      <c r="N68" s="34">
        <v>15</v>
      </c>
      <c r="O68" s="34"/>
      <c r="P68" s="71" t="s">
        <v>300</v>
      </c>
      <c r="Q68" s="35" t="s">
        <v>170</v>
      </c>
    </row>
    <row r="69" spans="1:17" s="9" customFormat="1" ht="14.45" customHeight="1" x14ac:dyDescent="0.15">
      <c r="A69" s="9">
        <f t="shared" ca="1" si="0"/>
        <v>122</v>
      </c>
      <c r="B69" s="9">
        <f t="shared" si="1"/>
        <v>0</v>
      </c>
      <c r="C69" s="12"/>
      <c r="D69" s="12"/>
      <c r="E69" s="10">
        <f t="shared" ca="1" si="5"/>
        <v>0.60663769297737014</v>
      </c>
      <c r="F69" s="10">
        <f t="shared" si="2"/>
        <v>1</v>
      </c>
      <c r="G69" s="10">
        <f t="shared" ca="1" si="3"/>
        <v>0.60663769297737014</v>
      </c>
      <c r="H69" s="10">
        <f t="shared" ca="1" si="4"/>
        <v>122</v>
      </c>
      <c r="I69" s="34" t="s">
        <v>151</v>
      </c>
      <c r="J69" s="34" t="s">
        <v>228</v>
      </c>
      <c r="K69" s="34">
        <v>73</v>
      </c>
      <c r="L69" s="34">
        <v>16</v>
      </c>
      <c r="M69" s="71" t="s">
        <v>301</v>
      </c>
      <c r="N69" s="34">
        <v>16</v>
      </c>
      <c r="O69" s="34"/>
      <c r="P69" s="71" t="s">
        <v>123</v>
      </c>
      <c r="Q69" s="35"/>
    </row>
    <row r="70" spans="1:17" s="9" customFormat="1" ht="14.45" customHeight="1" x14ac:dyDescent="0.15">
      <c r="A70" s="9">
        <f t="shared" ca="1" si="0"/>
        <v>76</v>
      </c>
      <c r="B70" s="9">
        <f t="shared" si="1"/>
        <v>0</v>
      </c>
      <c r="C70" s="12"/>
      <c r="D70" s="12"/>
      <c r="E70" s="10">
        <f t="shared" ca="1" si="5"/>
        <v>0.72066404603704204</v>
      </c>
      <c r="F70" s="10">
        <f t="shared" si="2"/>
        <v>1</v>
      </c>
      <c r="G70" s="10">
        <f t="shared" ca="1" si="3"/>
        <v>0.72066404603704204</v>
      </c>
      <c r="H70" s="10">
        <f t="shared" ca="1" si="4"/>
        <v>76</v>
      </c>
      <c r="I70" s="34" t="s">
        <v>151</v>
      </c>
      <c r="J70" s="34" t="s">
        <v>228</v>
      </c>
      <c r="K70" s="34">
        <v>73</v>
      </c>
      <c r="L70" s="34">
        <v>17</v>
      </c>
      <c r="M70" s="71" t="s">
        <v>302</v>
      </c>
      <c r="N70" s="34">
        <v>17</v>
      </c>
      <c r="O70" s="34"/>
      <c r="P70" s="71" t="s">
        <v>303</v>
      </c>
      <c r="Q70" s="35" t="s">
        <v>170</v>
      </c>
    </row>
    <row r="71" spans="1:17" s="9" customFormat="1" ht="14.45" customHeight="1" x14ac:dyDescent="0.15">
      <c r="A71" s="9">
        <f t="shared" ca="1" si="0"/>
        <v>137</v>
      </c>
      <c r="B71" s="9">
        <f t="shared" si="1"/>
        <v>0</v>
      </c>
      <c r="C71" s="12"/>
      <c r="D71" s="12"/>
      <c r="E71" s="10">
        <f t="shared" ca="1" si="5"/>
        <v>0.56705766438974536</v>
      </c>
      <c r="F71" s="10">
        <f t="shared" si="2"/>
        <v>1</v>
      </c>
      <c r="G71" s="10">
        <f t="shared" ca="1" si="3"/>
        <v>0.56705766438974536</v>
      </c>
      <c r="H71" s="10">
        <f t="shared" ca="1" si="4"/>
        <v>137</v>
      </c>
      <c r="I71" s="34" t="s">
        <v>151</v>
      </c>
      <c r="J71" s="34" t="s">
        <v>228</v>
      </c>
      <c r="K71" s="34">
        <v>73</v>
      </c>
      <c r="L71" s="34">
        <v>18</v>
      </c>
      <c r="M71" s="71" t="s">
        <v>665</v>
      </c>
      <c r="N71" s="34">
        <v>18</v>
      </c>
      <c r="O71" s="34"/>
      <c r="P71" s="71" t="s">
        <v>304</v>
      </c>
      <c r="Q71" s="35" t="s">
        <v>171</v>
      </c>
    </row>
    <row r="72" spans="1:17" s="9" customFormat="1" ht="14.45" customHeight="1" x14ac:dyDescent="0.15">
      <c r="A72" s="9">
        <f t="shared" ca="1" si="0"/>
        <v>235</v>
      </c>
      <c r="B72" s="9">
        <f t="shared" si="1"/>
        <v>0</v>
      </c>
      <c r="C72" s="12"/>
      <c r="D72" s="12"/>
      <c r="E72" s="10">
        <f t="shared" ca="1" si="5"/>
        <v>0.24467539031572461</v>
      </c>
      <c r="F72" s="10">
        <f t="shared" si="2"/>
        <v>1</v>
      </c>
      <c r="G72" s="10">
        <f t="shared" ca="1" si="3"/>
        <v>0.24467539031572461</v>
      </c>
      <c r="H72" s="10">
        <f t="shared" ca="1" si="4"/>
        <v>235</v>
      </c>
      <c r="I72" s="34" t="s">
        <v>151</v>
      </c>
      <c r="J72" s="34" t="s">
        <v>228</v>
      </c>
      <c r="K72" s="34">
        <v>73</v>
      </c>
      <c r="L72" s="34">
        <v>19</v>
      </c>
      <c r="M72" s="71" t="s">
        <v>305</v>
      </c>
      <c r="N72" s="34">
        <v>19</v>
      </c>
      <c r="O72" s="34"/>
      <c r="P72" s="71" t="s">
        <v>124</v>
      </c>
      <c r="Q72" s="35" t="s">
        <v>172</v>
      </c>
    </row>
    <row r="73" spans="1:17" s="9" customFormat="1" ht="14.45" customHeight="1" x14ac:dyDescent="0.15">
      <c r="A73" s="9">
        <f t="shared" ca="1" si="0"/>
        <v>262</v>
      </c>
      <c r="B73" s="9">
        <f t="shared" si="1"/>
        <v>0</v>
      </c>
      <c r="C73" s="12"/>
      <c r="D73" s="12"/>
      <c r="E73" s="10">
        <f t="shared" ca="1" si="5"/>
        <v>0.18166197495587677</v>
      </c>
      <c r="F73" s="10">
        <f t="shared" si="2"/>
        <v>1</v>
      </c>
      <c r="G73" s="10">
        <f t="shared" ca="1" si="3"/>
        <v>0.18166197495587677</v>
      </c>
      <c r="H73" s="10">
        <f t="shared" ca="1" si="4"/>
        <v>262</v>
      </c>
      <c r="I73" s="34" t="s">
        <v>151</v>
      </c>
      <c r="J73" s="34" t="s">
        <v>228</v>
      </c>
      <c r="K73" s="34">
        <v>73</v>
      </c>
      <c r="L73" s="34">
        <v>20</v>
      </c>
      <c r="M73" s="71" t="s">
        <v>306</v>
      </c>
      <c r="N73" s="34">
        <v>20</v>
      </c>
      <c r="O73" s="34"/>
      <c r="P73" s="71" t="s">
        <v>173</v>
      </c>
      <c r="Q73" s="35" t="s">
        <v>172</v>
      </c>
    </row>
    <row r="74" spans="1:17" s="9" customFormat="1" ht="14.45" customHeight="1" x14ac:dyDescent="0.15">
      <c r="A74" s="9">
        <f t="shared" ca="1" si="0"/>
        <v>159</v>
      </c>
      <c r="B74" s="9">
        <f t="shared" si="1"/>
        <v>0</v>
      </c>
      <c r="C74" s="12"/>
      <c r="D74" s="12"/>
      <c r="E74" s="10">
        <f t="shared" ca="1" si="5"/>
        <v>0.50704662975499892</v>
      </c>
      <c r="F74" s="10">
        <f t="shared" si="2"/>
        <v>1</v>
      </c>
      <c r="G74" s="10">
        <f t="shared" ca="1" si="3"/>
        <v>0.50704662975499892</v>
      </c>
      <c r="H74" s="10">
        <f t="shared" ca="1" si="4"/>
        <v>159</v>
      </c>
      <c r="I74" s="34" t="s">
        <v>151</v>
      </c>
      <c r="J74" s="34" t="s">
        <v>228</v>
      </c>
      <c r="K74" s="34">
        <v>73</v>
      </c>
      <c r="L74" s="34">
        <v>21</v>
      </c>
      <c r="M74" s="71" t="s">
        <v>307</v>
      </c>
      <c r="N74" s="34">
        <v>21</v>
      </c>
      <c r="O74" s="34"/>
      <c r="P74" s="71" t="s">
        <v>174</v>
      </c>
      <c r="Q74" s="35" t="s">
        <v>172</v>
      </c>
    </row>
    <row r="75" spans="1:17" s="9" customFormat="1" ht="14.45" customHeight="1" x14ac:dyDescent="0.15">
      <c r="A75" s="9">
        <f t="shared" ca="1" si="0"/>
        <v>260</v>
      </c>
      <c r="B75" s="9">
        <f t="shared" si="1"/>
        <v>0</v>
      </c>
      <c r="C75" s="12"/>
      <c r="D75" s="12"/>
      <c r="E75" s="10">
        <f t="shared" ca="1" si="5"/>
        <v>0.1827389631102565</v>
      </c>
      <c r="F75" s="10">
        <f t="shared" ref="F75:F138" si="6">IF($C$8=C75,1,0)</f>
        <v>1</v>
      </c>
      <c r="G75" s="10">
        <f t="shared" ref="G75:G138" ca="1" si="7">E75*F75</f>
        <v>0.1827389631102565</v>
      </c>
      <c r="H75" s="10">
        <f t="shared" ca="1" si="4"/>
        <v>260</v>
      </c>
      <c r="I75" s="34" t="s">
        <v>151</v>
      </c>
      <c r="J75" s="34" t="s">
        <v>228</v>
      </c>
      <c r="K75" s="34">
        <v>73</v>
      </c>
      <c r="L75" s="34">
        <v>22</v>
      </c>
      <c r="M75" s="71" t="s">
        <v>308</v>
      </c>
      <c r="N75" s="34">
        <v>22</v>
      </c>
      <c r="O75" s="34"/>
      <c r="P75" s="71" t="s">
        <v>175</v>
      </c>
      <c r="Q75" s="35" t="s">
        <v>172</v>
      </c>
    </row>
    <row r="76" spans="1:17" s="9" customFormat="1" ht="14.45" customHeight="1" x14ac:dyDescent="0.15">
      <c r="A76" s="9">
        <f t="shared" ref="A76:A139" ca="1" si="8">C76*1000+H76</f>
        <v>12</v>
      </c>
      <c r="B76" s="9">
        <f t="shared" ref="B76:B139" si="9">C76*1000+D76</f>
        <v>0</v>
      </c>
      <c r="C76" s="12"/>
      <c r="D76" s="12"/>
      <c r="E76" s="10">
        <f t="shared" ref="E76:E139" ca="1" si="10">RAND()</f>
        <v>0.94461598892098664</v>
      </c>
      <c r="F76" s="10">
        <f t="shared" si="6"/>
        <v>1</v>
      </c>
      <c r="G76" s="10">
        <f t="shared" ca="1" si="7"/>
        <v>0.94461598892098664</v>
      </c>
      <c r="H76" s="10">
        <f t="shared" ca="1" si="4"/>
        <v>12</v>
      </c>
      <c r="I76" s="34" t="s">
        <v>151</v>
      </c>
      <c r="J76" s="34" t="s">
        <v>228</v>
      </c>
      <c r="K76" s="34">
        <v>73</v>
      </c>
      <c r="L76" s="34">
        <v>23</v>
      </c>
      <c r="M76" s="71" t="s">
        <v>309</v>
      </c>
      <c r="N76" s="34">
        <v>23</v>
      </c>
      <c r="O76" s="34"/>
      <c r="P76" s="71" t="s">
        <v>176</v>
      </c>
      <c r="Q76" s="35" t="s">
        <v>172</v>
      </c>
    </row>
    <row r="77" spans="1:17" s="9" customFormat="1" ht="14.45" customHeight="1" x14ac:dyDescent="0.15">
      <c r="A77" s="9">
        <f t="shared" ca="1" si="8"/>
        <v>8</v>
      </c>
      <c r="B77" s="9">
        <f t="shared" si="9"/>
        <v>0</v>
      </c>
      <c r="C77" s="12"/>
      <c r="D77" s="12"/>
      <c r="E77" s="10">
        <f t="shared" ca="1" si="10"/>
        <v>0.96457716887767686</v>
      </c>
      <c r="F77" s="10">
        <f t="shared" si="6"/>
        <v>1</v>
      </c>
      <c r="G77" s="10">
        <f t="shared" ca="1" si="7"/>
        <v>0.96457716887767686</v>
      </c>
      <c r="H77" s="10">
        <f t="shared" ref="H77:H140" ca="1" si="11">RANK(G77,G$11:G$342)</f>
        <v>8</v>
      </c>
      <c r="I77" s="34" t="s">
        <v>151</v>
      </c>
      <c r="J77" s="34" t="s">
        <v>228</v>
      </c>
      <c r="K77" s="34">
        <v>73</v>
      </c>
      <c r="L77" s="34">
        <v>24</v>
      </c>
      <c r="M77" s="71" t="s">
        <v>310</v>
      </c>
      <c r="N77" s="34">
        <v>24</v>
      </c>
      <c r="O77" s="34"/>
      <c r="P77" s="71" t="s">
        <v>177</v>
      </c>
      <c r="Q77" s="35" t="s">
        <v>172</v>
      </c>
    </row>
    <row r="78" spans="1:17" s="9" customFormat="1" ht="14.45" customHeight="1" x14ac:dyDescent="0.15">
      <c r="A78" s="9">
        <f t="shared" ca="1" si="8"/>
        <v>26</v>
      </c>
      <c r="B78" s="9">
        <f t="shared" si="9"/>
        <v>0</v>
      </c>
      <c r="C78" s="12"/>
      <c r="D78" s="12"/>
      <c r="E78" s="10">
        <f t="shared" ca="1" si="10"/>
        <v>0.89504139730084487</v>
      </c>
      <c r="F78" s="10">
        <f t="shared" si="6"/>
        <v>1</v>
      </c>
      <c r="G78" s="10">
        <f t="shared" ca="1" si="7"/>
        <v>0.89504139730084487</v>
      </c>
      <c r="H78" s="10">
        <f t="shared" ca="1" si="11"/>
        <v>26</v>
      </c>
      <c r="I78" s="34" t="s">
        <v>151</v>
      </c>
      <c r="J78" s="34" t="s">
        <v>228</v>
      </c>
      <c r="K78" s="34">
        <v>73</v>
      </c>
      <c r="L78" s="34">
        <v>25</v>
      </c>
      <c r="M78" s="71" t="s">
        <v>311</v>
      </c>
      <c r="N78" s="34">
        <v>25</v>
      </c>
      <c r="O78" s="34"/>
      <c r="P78" s="71" t="s">
        <v>178</v>
      </c>
      <c r="Q78" s="35" t="s">
        <v>172</v>
      </c>
    </row>
    <row r="79" spans="1:17" s="9" customFormat="1" ht="14.45" customHeight="1" x14ac:dyDescent="0.15">
      <c r="A79" s="9">
        <f t="shared" ca="1" si="8"/>
        <v>207</v>
      </c>
      <c r="B79" s="9">
        <f t="shared" si="9"/>
        <v>0</v>
      </c>
      <c r="C79" s="12"/>
      <c r="D79" s="12"/>
      <c r="E79" s="10">
        <f t="shared" ca="1" si="10"/>
        <v>0.32609260991135902</v>
      </c>
      <c r="F79" s="10">
        <f t="shared" si="6"/>
        <v>1</v>
      </c>
      <c r="G79" s="10">
        <f t="shared" ca="1" si="7"/>
        <v>0.32609260991135902</v>
      </c>
      <c r="H79" s="10">
        <f t="shared" ca="1" si="11"/>
        <v>207</v>
      </c>
      <c r="I79" s="34" t="s">
        <v>151</v>
      </c>
      <c r="J79" s="34" t="s">
        <v>228</v>
      </c>
      <c r="K79" s="34">
        <v>73</v>
      </c>
      <c r="L79" s="34">
        <v>26</v>
      </c>
      <c r="M79" s="71" t="s">
        <v>312</v>
      </c>
      <c r="N79" s="34">
        <v>26</v>
      </c>
      <c r="O79" s="34"/>
      <c r="P79" s="71" t="s">
        <v>313</v>
      </c>
      <c r="Q79" s="35"/>
    </row>
    <row r="80" spans="1:17" s="9" customFormat="1" ht="14.45" customHeight="1" x14ac:dyDescent="0.15">
      <c r="A80" s="9">
        <f t="shared" ca="1" si="8"/>
        <v>4</v>
      </c>
      <c r="B80" s="9">
        <f t="shared" si="9"/>
        <v>0</v>
      </c>
      <c r="C80" s="12"/>
      <c r="D80" s="12"/>
      <c r="E80" s="10">
        <f t="shared" ca="1" si="10"/>
        <v>0.98178522053931983</v>
      </c>
      <c r="F80" s="10">
        <f t="shared" si="6"/>
        <v>1</v>
      </c>
      <c r="G80" s="10">
        <f t="shared" ca="1" si="7"/>
        <v>0.98178522053931983</v>
      </c>
      <c r="H80" s="10">
        <f t="shared" ca="1" si="11"/>
        <v>4</v>
      </c>
      <c r="I80" s="34" t="s">
        <v>151</v>
      </c>
      <c r="J80" s="34" t="s">
        <v>228</v>
      </c>
      <c r="K80" s="34">
        <v>73</v>
      </c>
      <c r="L80" s="34">
        <v>27</v>
      </c>
      <c r="M80" s="71" t="s">
        <v>314</v>
      </c>
      <c r="N80" s="34">
        <v>27</v>
      </c>
      <c r="O80" s="34"/>
      <c r="P80" s="71" t="s">
        <v>315</v>
      </c>
      <c r="Q80" s="35"/>
    </row>
    <row r="81" spans="1:17" s="9" customFormat="1" ht="14.45" customHeight="1" x14ac:dyDescent="0.15">
      <c r="A81" s="9">
        <f t="shared" ca="1" si="8"/>
        <v>169</v>
      </c>
      <c r="B81" s="9">
        <f t="shared" si="9"/>
        <v>0</v>
      </c>
      <c r="C81" s="12"/>
      <c r="D81" s="12"/>
      <c r="E81" s="10">
        <f t="shared" ca="1" si="10"/>
        <v>0.48071784973418408</v>
      </c>
      <c r="F81" s="10">
        <f t="shared" si="6"/>
        <v>1</v>
      </c>
      <c r="G81" s="10">
        <f t="shared" ca="1" si="7"/>
        <v>0.48071784973418408</v>
      </c>
      <c r="H81" s="10">
        <f t="shared" ca="1" si="11"/>
        <v>169</v>
      </c>
      <c r="I81" s="34" t="s">
        <v>151</v>
      </c>
      <c r="J81" s="34" t="s">
        <v>228</v>
      </c>
      <c r="K81" s="34">
        <v>73</v>
      </c>
      <c r="L81" s="34">
        <v>28</v>
      </c>
      <c r="M81" s="71" t="s">
        <v>316</v>
      </c>
      <c r="N81" s="34">
        <v>28</v>
      </c>
      <c r="O81" s="34"/>
      <c r="P81" s="71" t="s">
        <v>317</v>
      </c>
      <c r="Q81" s="35"/>
    </row>
    <row r="82" spans="1:17" s="9" customFormat="1" ht="14.45" customHeight="1" x14ac:dyDescent="0.15">
      <c r="A82" s="9">
        <f t="shared" ca="1" si="8"/>
        <v>258</v>
      </c>
      <c r="B82" s="9">
        <f t="shared" si="9"/>
        <v>0</v>
      </c>
      <c r="C82" s="12"/>
      <c r="D82" s="12"/>
      <c r="E82" s="10">
        <f t="shared" ca="1" si="10"/>
        <v>0.18694425394442427</v>
      </c>
      <c r="F82" s="10">
        <f t="shared" si="6"/>
        <v>1</v>
      </c>
      <c r="G82" s="10">
        <f t="shared" ca="1" si="7"/>
        <v>0.18694425394442427</v>
      </c>
      <c r="H82" s="10">
        <f t="shared" ca="1" si="11"/>
        <v>258</v>
      </c>
      <c r="I82" s="34" t="s">
        <v>151</v>
      </c>
      <c r="J82" s="34" t="s">
        <v>228</v>
      </c>
      <c r="K82" s="34">
        <v>73</v>
      </c>
      <c r="L82" s="34">
        <v>29</v>
      </c>
      <c r="M82" s="71" t="s">
        <v>318</v>
      </c>
      <c r="N82" s="34">
        <v>29</v>
      </c>
      <c r="O82" s="34"/>
      <c r="P82" s="71" t="s">
        <v>319</v>
      </c>
      <c r="Q82" s="35"/>
    </row>
    <row r="83" spans="1:17" s="9" customFormat="1" ht="14.45" customHeight="1" x14ac:dyDescent="0.15">
      <c r="A83" s="9">
        <f t="shared" ca="1" si="8"/>
        <v>176</v>
      </c>
      <c r="B83" s="9">
        <f t="shared" si="9"/>
        <v>0</v>
      </c>
      <c r="C83" s="12"/>
      <c r="D83" s="12"/>
      <c r="E83" s="10">
        <f t="shared" ca="1" si="10"/>
        <v>0.47181248413660515</v>
      </c>
      <c r="F83" s="10">
        <f t="shared" si="6"/>
        <v>1</v>
      </c>
      <c r="G83" s="10">
        <f t="shared" ca="1" si="7"/>
        <v>0.47181248413660515</v>
      </c>
      <c r="H83" s="10">
        <f t="shared" ca="1" si="11"/>
        <v>176</v>
      </c>
      <c r="I83" s="88"/>
      <c r="J83" s="89"/>
      <c r="K83" s="90"/>
      <c r="L83" s="90" t="s">
        <v>219</v>
      </c>
      <c r="M83" s="95"/>
      <c r="N83" s="88"/>
      <c r="O83" s="88"/>
      <c r="P83" s="95"/>
      <c r="Q83" s="96"/>
    </row>
    <row r="84" spans="1:17" s="9" customFormat="1" ht="14.45" customHeight="1" x14ac:dyDescent="0.15">
      <c r="A84" s="9">
        <f t="shared" ca="1" si="8"/>
        <v>173</v>
      </c>
      <c r="B84" s="9">
        <f t="shared" si="9"/>
        <v>0</v>
      </c>
      <c r="C84" s="12"/>
      <c r="D84" s="12"/>
      <c r="E84" s="10">
        <f t="shared" ca="1" si="10"/>
        <v>0.47745704224008134</v>
      </c>
      <c r="F84" s="10">
        <f t="shared" si="6"/>
        <v>1</v>
      </c>
      <c r="G84" s="10">
        <f t="shared" ca="1" si="7"/>
        <v>0.47745704224008134</v>
      </c>
      <c r="H84" s="10">
        <f t="shared" ca="1" si="11"/>
        <v>173</v>
      </c>
      <c r="I84" s="34" t="s">
        <v>151</v>
      </c>
      <c r="J84" s="34" t="s">
        <v>228</v>
      </c>
      <c r="K84" s="34">
        <v>74</v>
      </c>
      <c r="L84" s="34">
        <v>1</v>
      </c>
      <c r="M84" s="71" t="s">
        <v>320</v>
      </c>
      <c r="N84" s="34">
        <v>1</v>
      </c>
      <c r="O84" s="34"/>
      <c r="P84" s="71" t="s">
        <v>65</v>
      </c>
      <c r="Q84" s="35"/>
    </row>
    <row r="85" spans="1:17" s="9" customFormat="1" ht="14.45" customHeight="1" x14ac:dyDescent="0.15">
      <c r="A85" s="9">
        <f t="shared" ca="1" si="8"/>
        <v>10</v>
      </c>
      <c r="B85" s="9">
        <f t="shared" si="9"/>
        <v>0</v>
      </c>
      <c r="C85" s="12"/>
      <c r="D85" s="12"/>
      <c r="E85" s="10">
        <f t="shared" ca="1" si="10"/>
        <v>0.95634166762768524</v>
      </c>
      <c r="F85" s="10">
        <f t="shared" si="6"/>
        <v>1</v>
      </c>
      <c r="G85" s="10">
        <f t="shared" ca="1" si="7"/>
        <v>0.95634166762768524</v>
      </c>
      <c r="H85" s="10">
        <f t="shared" ca="1" si="11"/>
        <v>10</v>
      </c>
      <c r="I85" s="34" t="s">
        <v>151</v>
      </c>
      <c r="J85" s="34" t="s">
        <v>228</v>
      </c>
      <c r="K85" s="34">
        <v>74</v>
      </c>
      <c r="L85" s="34">
        <v>2</v>
      </c>
      <c r="M85" s="71" t="s">
        <v>321</v>
      </c>
      <c r="N85" s="34">
        <v>2</v>
      </c>
      <c r="O85" s="34"/>
      <c r="P85" s="71" t="s">
        <v>322</v>
      </c>
      <c r="Q85" s="35"/>
    </row>
    <row r="86" spans="1:17" s="9" customFormat="1" ht="14.45" customHeight="1" x14ac:dyDescent="0.15">
      <c r="A86" s="9">
        <f t="shared" ca="1" si="8"/>
        <v>61</v>
      </c>
      <c r="B86" s="9">
        <f t="shared" si="9"/>
        <v>0</v>
      </c>
      <c r="C86" s="12"/>
      <c r="D86" s="12"/>
      <c r="E86" s="10">
        <f t="shared" ca="1" si="10"/>
        <v>0.75937917542371947</v>
      </c>
      <c r="F86" s="10">
        <f t="shared" si="6"/>
        <v>1</v>
      </c>
      <c r="G86" s="10">
        <f t="shared" ca="1" si="7"/>
        <v>0.75937917542371947</v>
      </c>
      <c r="H86" s="10">
        <f t="shared" ca="1" si="11"/>
        <v>61</v>
      </c>
      <c r="I86" s="34" t="s">
        <v>151</v>
      </c>
      <c r="J86" s="34" t="s">
        <v>228</v>
      </c>
      <c r="K86" s="34">
        <v>74</v>
      </c>
      <c r="L86" s="34">
        <v>3</v>
      </c>
      <c r="M86" s="71" t="s">
        <v>323</v>
      </c>
      <c r="N86" s="34">
        <v>3</v>
      </c>
      <c r="O86" s="34"/>
      <c r="P86" s="71" t="s">
        <v>324</v>
      </c>
      <c r="Q86" s="35"/>
    </row>
    <row r="87" spans="1:17" s="9" customFormat="1" ht="14.45" customHeight="1" x14ac:dyDescent="0.15">
      <c r="A87" s="9">
        <f t="shared" ca="1" si="8"/>
        <v>131</v>
      </c>
      <c r="B87" s="9">
        <f t="shared" si="9"/>
        <v>0</v>
      </c>
      <c r="C87" s="12"/>
      <c r="D87" s="12"/>
      <c r="E87" s="10">
        <f t="shared" ca="1" si="10"/>
        <v>0.57834147253734502</v>
      </c>
      <c r="F87" s="10">
        <f t="shared" si="6"/>
        <v>1</v>
      </c>
      <c r="G87" s="10">
        <f t="shared" ca="1" si="7"/>
        <v>0.57834147253734502</v>
      </c>
      <c r="H87" s="10">
        <f t="shared" ca="1" si="11"/>
        <v>131</v>
      </c>
      <c r="I87" s="34" t="s">
        <v>151</v>
      </c>
      <c r="J87" s="34" t="s">
        <v>228</v>
      </c>
      <c r="K87" s="34">
        <v>74</v>
      </c>
      <c r="L87" s="34">
        <v>4</v>
      </c>
      <c r="M87" s="71" t="s">
        <v>325</v>
      </c>
      <c r="N87" s="34">
        <v>4</v>
      </c>
      <c r="O87" s="34"/>
      <c r="P87" s="71" t="s">
        <v>326</v>
      </c>
      <c r="Q87" s="35"/>
    </row>
    <row r="88" spans="1:17" s="9" customFormat="1" ht="14.45" customHeight="1" x14ac:dyDescent="0.15">
      <c r="A88" s="9">
        <f t="shared" ca="1" si="8"/>
        <v>240</v>
      </c>
      <c r="B88" s="9">
        <f t="shared" si="9"/>
        <v>0</v>
      </c>
      <c r="C88" s="12"/>
      <c r="D88" s="12"/>
      <c r="E88" s="10">
        <f t="shared" ca="1" si="10"/>
        <v>0.23704556179862724</v>
      </c>
      <c r="F88" s="10">
        <f t="shared" si="6"/>
        <v>1</v>
      </c>
      <c r="G88" s="10">
        <f t="shared" ca="1" si="7"/>
        <v>0.23704556179862724</v>
      </c>
      <c r="H88" s="10">
        <f t="shared" ca="1" si="11"/>
        <v>240</v>
      </c>
      <c r="I88" s="34" t="s">
        <v>151</v>
      </c>
      <c r="J88" s="34" t="s">
        <v>228</v>
      </c>
      <c r="K88" s="34">
        <v>74</v>
      </c>
      <c r="L88" s="34">
        <v>5</v>
      </c>
      <c r="M88" s="71" t="s">
        <v>327</v>
      </c>
      <c r="N88" s="34">
        <v>5</v>
      </c>
      <c r="O88" s="34"/>
      <c r="P88" s="71" t="s">
        <v>328</v>
      </c>
      <c r="Q88" s="35"/>
    </row>
    <row r="89" spans="1:17" s="9" customFormat="1" ht="14.45" customHeight="1" x14ac:dyDescent="0.15">
      <c r="A89" s="9">
        <f t="shared" ca="1" si="8"/>
        <v>161</v>
      </c>
      <c r="B89" s="9">
        <f t="shared" si="9"/>
        <v>0</v>
      </c>
      <c r="C89" s="12"/>
      <c r="D89" s="12"/>
      <c r="E89" s="10">
        <f t="shared" ca="1" si="10"/>
        <v>0.49968668992282506</v>
      </c>
      <c r="F89" s="10">
        <f t="shared" si="6"/>
        <v>1</v>
      </c>
      <c r="G89" s="10">
        <f t="shared" ca="1" si="7"/>
        <v>0.49968668992282506</v>
      </c>
      <c r="H89" s="10">
        <f t="shared" ca="1" si="11"/>
        <v>161</v>
      </c>
      <c r="I89" s="34" t="s">
        <v>151</v>
      </c>
      <c r="J89" s="34" t="s">
        <v>228</v>
      </c>
      <c r="K89" s="34">
        <v>74</v>
      </c>
      <c r="L89" s="34">
        <v>6</v>
      </c>
      <c r="M89" s="71" t="s">
        <v>329</v>
      </c>
      <c r="N89" s="34">
        <v>6</v>
      </c>
      <c r="O89" s="34"/>
      <c r="P89" s="71" t="s">
        <v>330</v>
      </c>
      <c r="Q89" s="35"/>
    </row>
    <row r="90" spans="1:17" s="9" customFormat="1" ht="14.45" customHeight="1" x14ac:dyDescent="0.15">
      <c r="A90" s="9">
        <f t="shared" ca="1" si="8"/>
        <v>119</v>
      </c>
      <c r="B90" s="9">
        <f t="shared" si="9"/>
        <v>0</v>
      </c>
      <c r="C90" s="12"/>
      <c r="D90" s="12"/>
      <c r="E90" s="10">
        <f t="shared" ca="1" si="10"/>
        <v>0.61137805834205905</v>
      </c>
      <c r="F90" s="10">
        <f t="shared" si="6"/>
        <v>1</v>
      </c>
      <c r="G90" s="10">
        <f t="shared" ca="1" si="7"/>
        <v>0.61137805834205905</v>
      </c>
      <c r="H90" s="10">
        <f t="shared" ca="1" si="11"/>
        <v>119</v>
      </c>
      <c r="I90" s="34" t="s">
        <v>151</v>
      </c>
      <c r="J90" s="34" t="s">
        <v>228</v>
      </c>
      <c r="K90" s="34">
        <v>74</v>
      </c>
      <c r="L90" s="34">
        <v>7</v>
      </c>
      <c r="M90" s="71" t="s">
        <v>331</v>
      </c>
      <c r="N90" s="34">
        <v>7</v>
      </c>
      <c r="O90" s="34"/>
      <c r="P90" s="71" t="s">
        <v>332</v>
      </c>
      <c r="Q90" s="35"/>
    </row>
    <row r="91" spans="1:17" s="9" customFormat="1" ht="14.45" customHeight="1" x14ac:dyDescent="0.15">
      <c r="A91" s="9">
        <f t="shared" ca="1" si="8"/>
        <v>267</v>
      </c>
      <c r="B91" s="9">
        <f t="shared" si="9"/>
        <v>0</v>
      </c>
      <c r="C91" s="12"/>
      <c r="D91" s="12"/>
      <c r="E91" s="10">
        <f t="shared" ca="1" si="10"/>
        <v>0.17343868000670748</v>
      </c>
      <c r="F91" s="10">
        <f t="shared" si="6"/>
        <v>1</v>
      </c>
      <c r="G91" s="10">
        <f t="shared" ca="1" si="7"/>
        <v>0.17343868000670748</v>
      </c>
      <c r="H91" s="10">
        <f t="shared" ca="1" si="11"/>
        <v>267</v>
      </c>
      <c r="I91" s="34" t="s">
        <v>151</v>
      </c>
      <c r="J91" s="34" t="s">
        <v>228</v>
      </c>
      <c r="K91" s="34">
        <v>74</v>
      </c>
      <c r="L91" s="34">
        <v>8</v>
      </c>
      <c r="M91" s="71" t="s">
        <v>333</v>
      </c>
      <c r="N91" s="34">
        <v>8</v>
      </c>
      <c r="O91" s="34"/>
      <c r="P91" s="71" t="s">
        <v>334</v>
      </c>
      <c r="Q91" s="35"/>
    </row>
    <row r="92" spans="1:17" s="9" customFormat="1" ht="14.45" customHeight="1" x14ac:dyDescent="0.15">
      <c r="A92" s="9">
        <f t="shared" ca="1" si="8"/>
        <v>185</v>
      </c>
      <c r="B92" s="9">
        <f t="shared" si="9"/>
        <v>0</v>
      </c>
      <c r="C92" s="12"/>
      <c r="D92" s="12"/>
      <c r="E92" s="10">
        <f t="shared" ca="1" si="10"/>
        <v>0.43748686862061559</v>
      </c>
      <c r="F92" s="10">
        <f t="shared" si="6"/>
        <v>1</v>
      </c>
      <c r="G92" s="10">
        <f t="shared" ca="1" si="7"/>
        <v>0.43748686862061559</v>
      </c>
      <c r="H92" s="10">
        <f t="shared" ca="1" si="11"/>
        <v>185</v>
      </c>
      <c r="I92" s="34" t="s">
        <v>151</v>
      </c>
      <c r="J92" s="34" t="s">
        <v>228</v>
      </c>
      <c r="K92" s="34">
        <v>74</v>
      </c>
      <c r="L92" s="34">
        <v>9</v>
      </c>
      <c r="M92" s="71" t="s">
        <v>335</v>
      </c>
      <c r="N92" s="34">
        <v>9</v>
      </c>
      <c r="O92" s="34"/>
      <c r="P92" s="71" t="s">
        <v>336</v>
      </c>
      <c r="Q92" s="35"/>
    </row>
    <row r="93" spans="1:17" s="9" customFormat="1" ht="14.45" customHeight="1" x14ac:dyDescent="0.15">
      <c r="A93" s="9">
        <f t="shared" ca="1" si="8"/>
        <v>69</v>
      </c>
      <c r="B93" s="9">
        <f t="shared" si="9"/>
        <v>0</v>
      </c>
      <c r="C93" s="12"/>
      <c r="D93" s="12"/>
      <c r="E93" s="10">
        <f t="shared" ca="1" si="10"/>
        <v>0.73587217129477356</v>
      </c>
      <c r="F93" s="10">
        <f t="shared" si="6"/>
        <v>1</v>
      </c>
      <c r="G93" s="10">
        <f t="shared" ca="1" si="7"/>
        <v>0.73587217129477356</v>
      </c>
      <c r="H93" s="10">
        <f t="shared" ca="1" si="11"/>
        <v>69</v>
      </c>
      <c r="I93" s="34" t="s">
        <v>151</v>
      </c>
      <c r="J93" s="34" t="s">
        <v>228</v>
      </c>
      <c r="K93" s="34">
        <v>74</v>
      </c>
      <c r="L93" s="34">
        <v>10</v>
      </c>
      <c r="M93" s="71" t="s">
        <v>664</v>
      </c>
      <c r="N93" s="34">
        <v>10</v>
      </c>
      <c r="O93" s="34"/>
      <c r="P93" s="71" t="s">
        <v>179</v>
      </c>
      <c r="Q93" s="35"/>
    </row>
    <row r="94" spans="1:17" s="9" customFormat="1" ht="14.45" customHeight="1" x14ac:dyDescent="0.15">
      <c r="A94" s="9">
        <f t="shared" ca="1" si="8"/>
        <v>7</v>
      </c>
      <c r="B94" s="9">
        <f t="shared" si="9"/>
        <v>0</v>
      </c>
      <c r="C94" s="12"/>
      <c r="D94" s="12"/>
      <c r="E94" s="10">
        <f t="shared" ca="1" si="10"/>
        <v>0.96615037202291532</v>
      </c>
      <c r="F94" s="10">
        <f t="shared" si="6"/>
        <v>1</v>
      </c>
      <c r="G94" s="10">
        <f t="shared" ca="1" si="7"/>
        <v>0.96615037202291532</v>
      </c>
      <c r="H94" s="10">
        <f t="shared" ca="1" si="11"/>
        <v>7</v>
      </c>
      <c r="I94" s="34" t="s">
        <v>151</v>
      </c>
      <c r="J94" s="34" t="s">
        <v>228</v>
      </c>
      <c r="K94" s="34">
        <v>74</v>
      </c>
      <c r="L94" s="34">
        <v>11</v>
      </c>
      <c r="M94" s="71" t="s">
        <v>337</v>
      </c>
      <c r="N94" s="34">
        <v>11</v>
      </c>
      <c r="O94" s="34"/>
      <c r="P94" s="71" t="s">
        <v>338</v>
      </c>
      <c r="Q94" s="35"/>
    </row>
    <row r="95" spans="1:17" s="9" customFormat="1" ht="14.45" customHeight="1" x14ac:dyDescent="0.15">
      <c r="A95" s="9">
        <f t="shared" ca="1" si="8"/>
        <v>15</v>
      </c>
      <c r="B95" s="9">
        <f t="shared" si="9"/>
        <v>0</v>
      </c>
      <c r="C95" s="12"/>
      <c r="D95" s="12"/>
      <c r="E95" s="10">
        <f t="shared" ca="1" si="10"/>
        <v>0.94040699513420223</v>
      </c>
      <c r="F95" s="10">
        <f t="shared" si="6"/>
        <v>1</v>
      </c>
      <c r="G95" s="10">
        <f t="shared" ca="1" si="7"/>
        <v>0.94040699513420223</v>
      </c>
      <c r="H95" s="10">
        <f t="shared" ca="1" si="11"/>
        <v>15</v>
      </c>
      <c r="I95" s="34" t="s">
        <v>151</v>
      </c>
      <c r="J95" s="34" t="s">
        <v>228</v>
      </c>
      <c r="K95" s="34">
        <v>74</v>
      </c>
      <c r="L95" s="34">
        <v>12</v>
      </c>
      <c r="M95" s="71" t="s">
        <v>339</v>
      </c>
      <c r="N95" s="34">
        <v>12</v>
      </c>
      <c r="O95" s="34"/>
      <c r="P95" s="71" t="s">
        <v>340</v>
      </c>
      <c r="Q95" s="35"/>
    </row>
    <row r="96" spans="1:17" s="9" customFormat="1" ht="14.45" customHeight="1" x14ac:dyDescent="0.15">
      <c r="A96" s="9">
        <f t="shared" ca="1" si="8"/>
        <v>95</v>
      </c>
      <c r="B96" s="9">
        <f t="shared" si="9"/>
        <v>0</v>
      </c>
      <c r="C96" s="12"/>
      <c r="D96" s="12"/>
      <c r="E96" s="10">
        <f t="shared" ca="1" si="10"/>
        <v>0.65634272555730677</v>
      </c>
      <c r="F96" s="10">
        <f t="shared" si="6"/>
        <v>1</v>
      </c>
      <c r="G96" s="10">
        <f t="shared" ca="1" si="7"/>
        <v>0.65634272555730677</v>
      </c>
      <c r="H96" s="10">
        <f t="shared" ca="1" si="11"/>
        <v>95</v>
      </c>
      <c r="I96" s="34" t="s">
        <v>151</v>
      </c>
      <c r="J96" s="34" t="s">
        <v>228</v>
      </c>
      <c r="K96" s="34">
        <v>74</v>
      </c>
      <c r="L96" s="34">
        <v>13</v>
      </c>
      <c r="M96" s="71" t="s">
        <v>341</v>
      </c>
      <c r="N96" s="34">
        <v>13</v>
      </c>
      <c r="O96" s="34"/>
      <c r="P96" s="71" t="s">
        <v>59</v>
      </c>
      <c r="Q96" s="35"/>
    </row>
    <row r="97" spans="1:17" s="9" customFormat="1" ht="14.45" customHeight="1" x14ac:dyDescent="0.15">
      <c r="A97" s="9">
        <f t="shared" ca="1" si="8"/>
        <v>65</v>
      </c>
      <c r="B97" s="9">
        <f t="shared" si="9"/>
        <v>0</v>
      </c>
      <c r="C97" s="12"/>
      <c r="D97" s="12"/>
      <c r="E97" s="10">
        <f t="shared" ca="1" si="10"/>
        <v>0.74175917378666389</v>
      </c>
      <c r="F97" s="10">
        <f t="shared" si="6"/>
        <v>1</v>
      </c>
      <c r="G97" s="10">
        <f t="shared" ca="1" si="7"/>
        <v>0.74175917378666389</v>
      </c>
      <c r="H97" s="10">
        <f t="shared" ca="1" si="11"/>
        <v>65</v>
      </c>
      <c r="I97" s="34" t="s">
        <v>151</v>
      </c>
      <c r="J97" s="34" t="s">
        <v>228</v>
      </c>
      <c r="K97" s="34">
        <v>74</v>
      </c>
      <c r="L97" s="34">
        <v>14</v>
      </c>
      <c r="M97" s="71" t="s">
        <v>342</v>
      </c>
      <c r="N97" s="34">
        <v>14</v>
      </c>
      <c r="O97" s="34"/>
      <c r="P97" s="71" t="s">
        <v>343</v>
      </c>
      <c r="Q97" s="35"/>
    </row>
    <row r="98" spans="1:17" s="9" customFormat="1" ht="14.45" customHeight="1" x14ac:dyDescent="0.15">
      <c r="A98" s="9">
        <f t="shared" ca="1" si="8"/>
        <v>9</v>
      </c>
      <c r="B98" s="9">
        <f t="shared" si="9"/>
        <v>0</v>
      </c>
      <c r="C98" s="12"/>
      <c r="D98" s="12"/>
      <c r="E98" s="10">
        <f t="shared" ca="1" si="10"/>
        <v>0.95645016248838721</v>
      </c>
      <c r="F98" s="10">
        <f t="shared" si="6"/>
        <v>1</v>
      </c>
      <c r="G98" s="10">
        <f t="shared" ca="1" si="7"/>
        <v>0.95645016248838721</v>
      </c>
      <c r="H98" s="10">
        <f t="shared" ca="1" si="11"/>
        <v>9</v>
      </c>
      <c r="I98" s="34" t="s">
        <v>151</v>
      </c>
      <c r="J98" s="34" t="s">
        <v>228</v>
      </c>
      <c r="K98" s="34">
        <v>74</v>
      </c>
      <c r="L98" s="34">
        <v>15</v>
      </c>
      <c r="M98" s="71" t="s">
        <v>344</v>
      </c>
      <c r="N98" s="34">
        <v>15</v>
      </c>
      <c r="O98" s="34"/>
      <c r="P98" s="71" t="s">
        <v>345</v>
      </c>
      <c r="Q98" s="35"/>
    </row>
    <row r="99" spans="1:17" s="9" customFormat="1" ht="14.45" customHeight="1" x14ac:dyDescent="0.15">
      <c r="A99" s="9">
        <f t="shared" ca="1" si="8"/>
        <v>71</v>
      </c>
      <c r="B99" s="9">
        <f t="shared" si="9"/>
        <v>0</v>
      </c>
      <c r="C99" s="12"/>
      <c r="D99" s="12"/>
      <c r="E99" s="10">
        <f t="shared" ca="1" si="10"/>
        <v>0.73430705784139705</v>
      </c>
      <c r="F99" s="10">
        <f t="shared" si="6"/>
        <v>1</v>
      </c>
      <c r="G99" s="10">
        <f t="shared" ca="1" si="7"/>
        <v>0.73430705784139705</v>
      </c>
      <c r="H99" s="10">
        <f t="shared" ca="1" si="11"/>
        <v>71</v>
      </c>
      <c r="I99" s="34" t="s">
        <v>151</v>
      </c>
      <c r="J99" s="34" t="s">
        <v>228</v>
      </c>
      <c r="K99" s="34">
        <v>74</v>
      </c>
      <c r="L99" s="34">
        <v>16</v>
      </c>
      <c r="M99" s="71" t="s">
        <v>346</v>
      </c>
      <c r="N99" s="34">
        <v>16</v>
      </c>
      <c r="O99" s="34"/>
      <c r="P99" s="71" t="s">
        <v>347</v>
      </c>
      <c r="Q99" s="35"/>
    </row>
    <row r="100" spans="1:17" s="9" customFormat="1" ht="14.45" customHeight="1" x14ac:dyDescent="0.15">
      <c r="A100" s="9">
        <f t="shared" ca="1" si="8"/>
        <v>165</v>
      </c>
      <c r="B100" s="9">
        <f t="shared" si="9"/>
        <v>0</v>
      </c>
      <c r="C100" s="12"/>
      <c r="D100" s="12"/>
      <c r="E100" s="10">
        <f t="shared" ca="1" si="10"/>
        <v>0.49366470731663148</v>
      </c>
      <c r="F100" s="10">
        <f t="shared" si="6"/>
        <v>1</v>
      </c>
      <c r="G100" s="10">
        <f t="shared" ca="1" si="7"/>
        <v>0.49366470731663148</v>
      </c>
      <c r="H100" s="10">
        <f t="shared" ca="1" si="11"/>
        <v>165</v>
      </c>
      <c r="I100" s="34" t="s">
        <v>151</v>
      </c>
      <c r="J100" s="34" t="s">
        <v>228</v>
      </c>
      <c r="K100" s="34">
        <v>74</v>
      </c>
      <c r="L100" s="34">
        <v>17</v>
      </c>
      <c r="M100" s="71" t="s">
        <v>348</v>
      </c>
      <c r="N100" s="34">
        <v>17</v>
      </c>
      <c r="O100" s="34"/>
      <c r="P100" s="71" t="s">
        <v>349</v>
      </c>
      <c r="Q100" s="35"/>
    </row>
    <row r="101" spans="1:17" s="9" customFormat="1" ht="14.45" customHeight="1" x14ac:dyDescent="0.15">
      <c r="A101" s="9">
        <f t="shared" ca="1" si="8"/>
        <v>50</v>
      </c>
      <c r="B101" s="9">
        <f t="shared" si="9"/>
        <v>0</v>
      </c>
      <c r="C101" s="12"/>
      <c r="D101" s="12"/>
      <c r="E101" s="10">
        <f t="shared" ca="1" si="10"/>
        <v>0.80737022939588587</v>
      </c>
      <c r="F101" s="10">
        <f t="shared" si="6"/>
        <v>1</v>
      </c>
      <c r="G101" s="10">
        <f t="shared" ca="1" si="7"/>
        <v>0.80737022939588587</v>
      </c>
      <c r="H101" s="10">
        <f t="shared" ca="1" si="11"/>
        <v>50</v>
      </c>
      <c r="I101" s="34" t="s">
        <v>151</v>
      </c>
      <c r="J101" s="34" t="s">
        <v>228</v>
      </c>
      <c r="K101" s="34">
        <v>74</v>
      </c>
      <c r="L101" s="34">
        <v>18</v>
      </c>
      <c r="M101" s="71" t="s">
        <v>350</v>
      </c>
      <c r="N101" s="34">
        <v>18</v>
      </c>
      <c r="O101" s="34"/>
      <c r="P101" s="71" t="s">
        <v>351</v>
      </c>
      <c r="Q101" s="35"/>
    </row>
    <row r="102" spans="1:17" s="9" customFormat="1" ht="14.45" customHeight="1" x14ac:dyDescent="0.15">
      <c r="A102" s="9">
        <f t="shared" ca="1" si="8"/>
        <v>275</v>
      </c>
      <c r="B102" s="9">
        <f t="shared" si="9"/>
        <v>0</v>
      </c>
      <c r="C102" s="12"/>
      <c r="D102" s="12"/>
      <c r="E102" s="10">
        <f t="shared" ca="1" si="10"/>
        <v>0.15136530168360829</v>
      </c>
      <c r="F102" s="10">
        <f t="shared" si="6"/>
        <v>1</v>
      </c>
      <c r="G102" s="10">
        <f t="shared" ca="1" si="7"/>
        <v>0.15136530168360829</v>
      </c>
      <c r="H102" s="10">
        <f t="shared" ca="1" si="11"/>
        <v>275</v>
      </c>
      <c r="I102" s="34" t="s">
        <v>151</v>
      </c>
      <c r="J102" s="34" t="s">
        <v>228</v>
      </c>
      <c r="K102" s="34">
        <v>74</v>
      </c>
      <c r="L102" s="34">
        <v>19</v>
      </c>
      <c r="M102" s="71" t="s">
        <v>352</v>
      </c>
      <c r="N102" s="34">
        <v>19</v>
      </c>
      <c r="O102" s="34"/>
      <c r="P102" s="71" t="s">
        <v>353</v>
      </c>
      <c r="Q102" s="35"/>
    </row>
    <row r="103" spans="1:17" s="9" customFormat="1" ht="14.45" customHeight="1" x14ac:dyDescent="0.15">
      <c r="A103" s="9">
        <f t="shared" ca="1" si="8"/>
        <v>231</v>
      </c>
      <c r="B103" s="9">
        <f t="shared" si="9"/>
        <v>0</v>
      </c>
      <c r="C103" s="12"/>
      <c r="D103" s="12"/>
      <c r="E103" s="10">
        <f t="shared" ca="1" si="10"/>
        <v>0.25216855706395103</v>
      </c>
      <c r="F103" s="10">
        <f t="shared" si="6"/>
        <v>1</v>
      </c>
      <c r="G103" s="10">
        <f t="shared" ca="1" si="7"/>
        <v>0.25216855706395103</v>
      </c>
      <c r="H103" s="10">
        <f t="shared" ca="1" si="11"/>
        <v>231</v>
      </c>
      <c r="I103" s="34" t="s">
        <v>151</v>
      </c>
      <c r="J103" s="34" t="s">
        <v>228</v>
      </c>
      <c r="K103" s="34">
        <v>74</v>
      </c>
      <c r="L103" s="34">
        <v>20</v>
      </c>
      <c r="M103" s="71" t="s">
        <v>354</v>
      </c>
      <c r="N103" s="34">
        <v>20</v>
      </c>
      <c r="O103" s="34"/>
      <c r="P103" s="71" t="s">
        <v>355</v>
      </c>
      <c r="Q103" s="35"/>
    </row>
    <row r="104" spans="1:17" s="9" customFormat="1" ht="14.45" customHeight="1" x14ac:dyDescent="0.15">
      <c r="A104" s="9">
        <f t="shared" ca="1" si="8"/>
        <v>53</v>
      </c>
      <c r="B104" s="9">
        <f t="shared" si="9"/>
        <v>0</v>
      </c>
      <c r="C104" s="12"/>
      <c r="D104" s="12"/>
      <c r="E104" s="10">
        <f t="shared" ca="1" si="10"/>
        <v>0.79757898756464629</v>
      </c>
      <c r="F104" s="10">
        <f t="shared" si="6"/>
        <v>1</v>
      </c>
      <c r="G104" s="10">
        <f t="shared" ca="1" si="7"/>
        <v>0.79757898756464629</v>
      </c>
      <c r="H104" s="10">
        <f t="shared" ca="1" si="11"/>
        <v>53</v>
      </c>
      <c r="I104" s="34" t="s">
        <v>151</v>
      </c>
      <c r="J104" s="34" t="s">
        <v>228</v>
      </c>
      <c r="K104" s="34">
        <v>74</v>
      </c>
      <c r="L104" s="34">
        <v>21</v>
      </c>
      <c r="M104" s="71" t="s">
        <v>356</v>
      </c>
      <c r="N104" s="34">
        <v>21</v>
      </c>
      <c r="O104" s="34"/>
      <c r="P104" s="71" t="s">
        <v>357</v>
      </c>
      <c r="Q104" s="35"/>
    </row>
    <row r="105" spans="1:17" s="9" customFormat="1" ht="14.45" customHeight="1" x14ac:dyDescent="0.15">
      <c r="A105" s="9">
        <f t="shared" ca="1" si="8"/>
        <v>293</v>
      </c>
      <c r="B105" s="9">
        <f t="shared" si="9"/>
        <v>0</v>
      </c>
      <c r="C105" s="12"/>
      <c r="D105" s="12"/>
      <c r="E105" s="10">
        <f t="shared" ca="1" si="10"/>
        <v>9.2800063166705082E-2</v>
      </c>
      <c r="F105" s="10">
        <f t="shared" si="6"/>
        <v>1</v>
      </c>
      <c r="G105" s="10">
        <f t="shared" ca="1" si="7"/>
        <v>9.2800063166705082E-2</v>
      </c>
      <c r="H105" s="10">
        <f t="shared" ca="1" si="11"/>
        <v>293</v>
      </c>
      <c r="I105" s="34" t="s">
        <v>151</v>
      </c>
      <c r="J105" s="34" t="s">
        <v>228</v>
      </c>
      <c r="K105" s="34">
        <v>74</v>
      </c>
      <c r="L105" s="34">
        <v>22</v>
      </c>
      <c r="M105" s="71" t="s">
        <v>358</v>
      </c>
      <c r="N105" s="34">
        <v>22</v>
      </c>
      <c r="O105" s="34"/>
      <c r="P105" s="71" t="s">
        <v>58</v>
      </c>
      <c r="Q105" s="35" t="s">
        <v>359</v>
      </c>
    </row>
    <row r="106" spans="1:17" s="9" customFormat="1" ht="14.45" customHeight="1" x14ac:dyDescent="0.15">
      <c r="A106" s="9">
        <f t="shared" ca="1" si="8"/>
        <v>294</v>
      </c>
      <c r="B106" s="9">
        <f t="shared" si="9"/>
        <v>0</v>
      </c>
      <c r="C106" s="12"/>
      <c r="D106" s="12"/>
      <c r="E106" s="10">
        <f t="shared" ca="1" si="10"/>
        <v>9.0762172307768507E-2</v>
      </c>
      <c r="F106" s="10">
        <f t="shared" si="6"/>
        <v>1</v>
      </c>
      <c r="G106" s="10">
        <f t="shared" ca="1" si="7"/>
        <v>9.0762172307768507E-2</v>
      </c>
      <c r="H106" s="10">
        <f t="shared" ca="1" si="11"/>
        <v>294</v>
      </c>
      <c r="I106" s="34" t="s">
        <v>151</v>
      </c>
      <c r="J106" s="34" t="s">
        <v>228</v>
      </c>
      <c r="K106" s="34">
        <v>74</v>
      </c>
      <c r="L106" s="34">
        <v>23</v>
      </c>
      <c r="M106" s="71" t="s">
        <v>360</v>
      </c>
      <c r="N106" s="34">
        <v>23</v>
      </c>
      <c r="O106" s="34"/>
      <c r="P106" s="71" t="s">
        <v>59</v>
      </c>
      <c r="Q106" s="35" t="s">
        <v>180</v>
      </c>
    </row>
    <row r="107" spans="1:17" s="9" customFormat="1" ht="14.45" customHeight="1" x14ac:dyDescent="0.15">
      <c r="A107" s="9">
        <f t="shared" ca="1" si="8"/>
        <v>307</v>
      </c>
      <c r="B107" s="9">
        <f t="shared" si="9"/>
        <v>0</v>
      </c>
      <c r="C107" s="12"/>
      <c r="D107" s="12"/>
      <c r="E107" s="10">
        <f t="shared" ca="1" si="10"/>
        <v>4.5319181240302098E-2</v>
      </c>
      <c r="F107" s="10">
        <f t="shared" si="6"/>
        <v>1</v>
      </c>
      <c r="G107" s="10">
        <f t="shared" ca="1" si="7"/>
        <v>4.5319181240302098E-2</v>
      </c>
      <c r="H107" s="10">
        <f t="shared" ca="1" si="11"/>
        <v>307</v>
      </c>
      <c r="I107" s="34" t="s">
        <v>151</v>
      </c>
      <c r="J107" s="34" t="s">
        <v>228</v>
      </c>
      <c r="K107" s="34">
        <v>74</v>
      </c>
      <c r="L107" s="34">
        <v>24</v>
      </c>
      <c r="M107" s="71" t="s">
        <v>361</v>
      </c>
      <c r="N107" s="34">
        <v>24</v>
      </c>
      <c r="O107" s="34"/>
      <c r="P107" s="71" t="s">
        <v>362</v>
      </c>
      <c r="Q107" s="35" t="s">
        <v>180</v>
      </c>
    </row>
    <row r="108" spans="1:17" s="9" customFormat="1" ht="14.45" customHeight="1" x14ac:dyDescent="0.15">
      <c r="A108" s="9">
        <f t="shared" ca="1" si="8"/>
        <v>2</v>
      </c>
      <c r="B108" s="9">
        <f t="shared" si="9"/>
        <v>0</v>
      </c>
      <c r="C108" s="12"/>
      <c r="D108" s="12"/>
      <c r="E108" s="10">
        <f t="shared" ca="1" si="10"/>
        <v>0.99749743272465363</v>
      </c>
      <c r="F108" s="10">
        <f t="shared" si="6"/>
        <v>1</v>
      </c>
      <c r="G108" s="10">
        <f t="shared" ca="1" si="7"/>
        <v>0.99749743272465363</v>
      </c>
      <c r="H108" s="10">
        <f t="shared" ca="1" si="11"/>
        <v>2</v>
      </c>
      <c r="I108" s="34" t="s">
        <v>151</v>
      </c>
      <c r="J108" s="34" t="s">
        <v>228</v>
      </c>
      <c r="K108" s="34">
        <v>74</v>
      </c>
      <c r="L108" s="34">
        <v>25</v>
      </c>
      <c r="M108" s="71" t="s">
        <v>363</v>
      </c>
      <c r="N108" s="34">
        <v>25</v>
      </c>
      <c r="O108" s="34"/>
      <c r="P108" s="71" t="s">
        <v>364</v>
      </c>
      <c r="Q108" s="35" t="s">
        <v>359</v>
      </c>
    </row>
    <row r="109" spans="1:17" s="9" customFormat="1" ht="14.45" customHeight="1" x14ac:dyDescent="0.15">
      <c r="A109" s="9">
        <f t="shared" ca="1" si="8"/>
        <v>29</v>
      </c>
      <c r="B109" s="9">
        <f t="shared" si="9"/>
        <v>0</v>
      </c>
      <c r="C109" s="12"/>
      <c r="D109" s="12"/>
      <c r="E109" s="10">
        <f t="shared" ca="1" si="10"/>
        <v>0.88260405936138542</v>
      </c>
      <c r="F109" s="10">
        <f t="shared" si="6"/>
        <v>1</v>
      </c>
      <c r="G109" s="10">
        <f t="shared" ca="1" si="7"/>
        <v>0.88260405936138542</v>
      </c>
      <c r="H109" s="10">
        <f t="shared" ca="1" si="11"/>
        <v>29</v>
      </c>
      <c r="I109" s="34" t="s">
        <v>151</v>
      </c>
      <c r="J109" s="34" t="s">
        <v>228</v>
      </c>
      <c r="K109" s="34">
        <v>74</v>
      </c>
      <c r="L109" s="34">
        <v>26</v>
      </c>
      <c r="M109" s="71" t="s">
        <v>365</v>
      </c>
      <c r="N109" s="34">
        <v>26</v>
      </c>
      <c r="O109" s="34"/>
      <c r="P109" s="71" t="s">
        <v>181</v>
      </c>
      <c r="Q109" s="35" t="s">
        <v>180</v>
      </c>
    </row>
    <row r="110" spans="1:17" s="9" customFormat="1" ht="14.45" customHeight="1" x14ac:dyDescent="0.15">
      <c r="A110" s="9">
        <f t="shared" ca="1" si="8"/>
        <v>64</v>
      </c>
      <c r="B110" s="9">
        <f t="shared" si="9"/>
        <v>0</v>
      </c>
      <c r="C110" s="12"/>
      <c r="D110" s="12"/>
      <c r="E110" s="10">
        <f t="shared" ca="1" si="10"/>
        <v>0.74220172251322436</v>
      </c>
      <c r="F110" s="10">
        <f t="shared" si="6"/>
        <v>1</v>
      </c>
      <c r="G110" s="10">
        <f t="shared" ca="1" si="7"/>
        <v>0.74220172251322436</v>
      </c>
      <c r="H110" s="10">
        <f t="shared" ca="1" si="11"/>
        <v>64</v>
      </c>
      <c r="I110" s="34" t="s">
        <v>151</v>
      </c>
      <c r="J110" s="34" t="s">
        <v>228</v>
      </c>
      <c r="K110" s="34">
        <v>74</v>
      </c>
      <c r="L110" s="34">
        <v>27</v>
      </c>
      <c r="M110" s="71" t="s">
        <v>366</v>
      </c>
      <c r="N110" s="34">
        <v>27</v>
      </c>
      <c r="O110" s="34"/>
      <c r="P110" s="71" t="s">
        <v>60</v>
      </c>
      <c r="Q110" s="35" t="s">
        <v>180</v>
      </c>
    </row>
    <row r="111" spans="1:17" s="9" customFormat="1" ht="14.45" customHeight="1" x14ac:dyDescent="0.15">
      <c r="A111" s="9">
        <f t="shared" ca="1" si="8"/>
        <v>130</v>
      </c>
      <c r="B111" s="9">
        <f t="shared" si="9"/>
        <v>0</v>
      </c>
      <c r="C111" s="12"/>
      <c r="D111" s="12"/>
      <c r="E111" s="10">
        <f t="shared" ca="1" si="10"/>
        <v>0.5791810465632109</v>
      </c>
      <c r="F111" s="10">
        <f t="shared" si="6"/>
        <v>1</v>
      </c>
      <c r="G111" s="10">
        <f t="shared" ca="1" si="7"/>
        <v>0.5791810465632109</v>
      </c>
      <c r="H111" s="10">
        <f t="shared" ca="1" si="11"/>
        <v>130</v>
      </c>
      <c r="I111" s="34" t="s">
        <v>151</v>
      </c>
      <c r="J111" s="34" t="s">
        <v>228</v>
      </c>
      <c r="K111" s="34">
        <v>74</v>
      </c>
      <c r="L111" s="34">
        <v>28</v>
      </c>
      <c r="M111" s="71" t="s">
        <v>367</v>
      </c>
      <c r="N111" s="34">
        <v>28</v>
      </c>
      <c r="O111" s="34"/>
      <c r="P111" s="71" t="s">
        <v>61</v>
      </c>
      <c r="Q111" s="35" t="s">
        <v>359</v>
      </c>
    </row>
    <row r="112" spans="1:17" s="9" customFormat="1" ht="14.45" customHeight="1" x14ac:dyDescent="0.15">
      <c r="A112" s="9">
        <f t="shared" ca="1" si="8"/>
        <v>99</v>
      </c>
      <c r="B112" s="9">
        <f t="shared" si="9"/>
        <v>0</v>
      </c>
      <c r="C112" s="12"/>
      <c r="D112" s="12"/>
      <c r="E112" s="10">
        <f t="shared" ca="1" si="10"/>
        <v>0.64306514550951599</v>
      </c>
      <c r="F112" s="10">
        <f t="shared" si="6"/>
        <v>1</v>
      </c>
      <c r="G112" s="10">
        <f t="shared" ca="1" si="7"/>
        <v>0.64306514550951599</v>
      </c>
      <c r="H112" s="10">
        <f t="shared" ca="1" si="11"/>
        <v>99</v>
      </c>
      <c r="I112" s="34" t="s">
        <v>151</v>
      </c>
      <c r="J112" s="34" t="s">
        <v>228</v>
      </c>
      <c r="K112" s="34">
        <v>74</v>
      </c>
      <c r="L112" s="34">
        <v>29</v>
      </c>
      <c r="M112" s="71" t="s">
        <v>368</v>
      </c>
      <c r="N112" s="34">
        <v>29</v>
      </c>
      <c r="O112" s="34"/>
      <c r="P112" s="71" t="s">
        <v>63</v>
      </c>
      <c r="Q112" s="35" t="s">
        <v>180</v>
      </c>
    </row>
    <row r="113" spans="1:17" s="9" customFormat="1" ht="14.45" customHeight="1" x14ac:dyDescent="0.15">
      <c r="A113" s="9">
        <f t="shared" ca="1" si="8"/>
        <v>145</v>
      </c>
      <c r="B113" s="9">
        <f t="shared" si="9"/>
        <v>0</v>
      </c>
      <c r="C113" s="12"/>
      <c r="D113" s="12"/>
      <c r="E113" s="10">
        <f t="shared" ca="1" si="10"/>
        <v>0.55313905657801843</v>
      </c>
      <c r="F113" s="10">
        <f t="shared" si="6"/>
        <v>1</v>
      </c>
      <c r="G113" s="10">
        <f t="shared" ca="1" si="7"/>
        <v>0.55313905657801843</v>
      </c>
      <c r="H113" s="10">
        <f t="shared" ca="1" si="11"/>
        <v>145</v>
      </c>
      <c r="I113" s="34" t="s">
        <v>151</v>
      </c>
      <c r="J113" s="34" t="s">
        <v>228</v>
      </c>
      <c r="K113" s="34">
        <v>74</v>
      </c>
      <c r="L113" s="34">
        <v>30</v>
      </c>
      <c r="M113" s="71" t="s">
        <v>369</v>
      </c>
      <c r="N113" s="34">
        <v>30</v>
      </c>
      <c r="O113" s="34"/>
      <c r="P113" s="71" t="s">
        <v>182</v>
      </c>
      <c r="Q113" s="35" t="s">
        <v>180</v>
      </c>
    </row>
    <row r="114" spans="1:17" s="9" customFormat="1" ht="14.45" customHeight="1" x14ac:dyDescent="0.15">
      <c r="A114" s="9">
        <f t="shared" ca="1" si="8"/>
        <v>146</v>
      </c>
      <c r="B114" s="9">
        <f t="shared" si="9"/>
        <v>0</v>
      </c>
      <c r="C114" s="12"/>
      <c r="D114" s="12"/>
      <c r="E114" s="10">
        <f t="shared" ca="1" si="10"/>
        <v>0.55019298216535151</v>
      </c>
      <c r="F114" s="10">
        <f t="shared" si="6"/>
        <v>1</v>
      </c>
      <c r="G114" s="10">
        <f t="shared" ca="1" si="7"/>
        <v>0.55019298216535151</v>
      </c>
      <c r="H114" s="10">
        <f t="shared" ca="1" si="11"/>
        <v>146</v>
      </c>
      <c r="I114" s="34" t="s">
        <v>151</v>
      </c>
      <c r="J114" s="34" t="s">
        <v>228</v>
      </c>
      <c r="K114" s="34">
        <v>74</v>
      </c>
      <c r="L114" s="34">
        <v>31</v>
      </c>
      <c r="M114" s="71" t="s">
        <v>370</v>
      </c>
      <c r="N114" s="34">
        <v>31</v>
      </c>
      <c r="O114" s="34"/>
      <c r="P114" s="71" t="s">
        <v>183</v>
      </c>
      <c r="Q114" s="35" t="s">
        <v>180</v>
      </c>
    </row>
    <row r="115" spans="1:17" s="9" customFormat="1" ht="14.45" customHeight="1" x14ac:dyDescent="0.15">
      <c r="A115" s="9">
        <f t="shared" ca="1" si="8"/>
        <v>68</v>
      </c>
      <c r="B115" s="9">
        <f t="shared" si="9"/>
        <v>0</v>
      </c>
      <c r="C115" s="12"/>
      <c r="D115" s="12"/>
      <c r="E115" s="10">
        <f t="shared" ca="1" si="10"/>
        <v>0.73589474909740948</v>
      </c>
      <c r="F115" s="10">
        <f t="shared" si="6"/>
        <v>1</v>
      </c>
      <c r="G115" s="10">
        <f t="shared" ca="1" si="7"/>
        <v>0.73589474909740948</v>
      </c>
      <c r="H115" s="10">
        <f t="shared" ca="1" si="11"/>
        <v>68</v>
      </c>
      <c r="I115" s="34" t="s">
        <v>151</v>
      </c>
      <c r="J115" s="34" t="s">
        <v>228</v>
      </c>
      <c r="K115" s="34">
        <v>74</v>
      </c>
      <c r="L115" s="34">
        <v>32</v>
      </c>
      <c r="M115" s="71" t="s">
        <v>371</v>
      </c>
      <c r="N115" s="34">
        <v>32</v>
      </c>
      <c r="O115" s="34"/>
      <c r="P115" s="71" t="s">
        <v>64</v>
      </c>
      <c r="Q115" s="35" t="s">
        <v>359</v>
      </c>
    </row>
    <row r="116" spans="1:17" s="9" customFormat="1" ht="14.45" customHeight="1" x14ac:dyDescent="0.15">
      <c r="A116" s="9">
        <f t="shared" ca="1" si="8"/>
        <v>225</v>
      </c>
      <c r="B116" s="9">
        <f t="shared" si="9"/>
        <v>0</v>
      </c>
      <c r="C116" s="12"/>
      <c r="D116" s="12"/>
      <c r="E116" s="10">
        <f t="shared" ca="1" si="10"/>
        <v>0.26708278818102704</v>
      </c>
      <c r="F116" s="10">
        <f t="shared" si="6"/>
        <v>1</v>
      </c>
      <c r="G116" s="10">
        <f t="shared" ca="1" si="7"/>
        <v>0.26708278818102704</v>
      </c>
      <c r="H116" s="10">
        <f t="shared" ca="1" si="11"/>
        <v>225</v>
      </c>
      <c r="I116" s="34" t="s">
        <v>151</v>
      </c>
      <c r="J116" s="34" t="s">
        <v>228</v>
      </c>
      <c r="K116" s="34">
        <v>74</v>
      </c>
      <c r="L116" s="34">
        <v>33</v>
      </c>
      <c r="M116" s="71" t="s">
        <v>372</v>
      </c>
      <c r="N116" s="34">
        <v>33</v>
      </c>
      <c r="O116" s="34"/>
      <c r="P116" s="71" t="s">
        <v>373</v>
      </c>
      <c r="Q116" s="35" t="s">
        <v>359</v>
      </c>
    </row>
    <row r="117" spans="1:17" s="9" customFormat="1" ht="14.45" customHeight="1" x14ac:dyDescent="0.15">
      <c r="A117" s="9">
        <f t="shared" ca="1" si="8"/>
        <v>60</v>
      </c>
      <c r="B117" s="9">
        <f t="shared" si="9"/>
        <v>0</v>
      </c>
      <c r="C117" s="12"/>
      <c r="D117" s="12"/>
      <c r="E117" s="10">
        <f t="shared" ca="1" si="10"/>
        <v>0.76058478070744084</v>
      </c>
      <c r="F117" s="10">
        <f t="shared" si="6"/>
        <v>1</v>
      </c>
      <c r="G117" s="10">
        <f t="shared" ca="1" si="7"/>
        <v>0.76058478070744084</v>
      </c>
      <c r="H117" s="10">
        <f t="shared" ca="1" si="11"/>
        <v>60</v>
      </c>
      <c r="I117" s="34" t="s">
        <v>151</v>
      </c>
      <c r="J117" s="34" t="s">
        <v>228</v>
      </c>
      <c r="K117" s="34">
        <v>74</v>
      </c>
      <c r="L117" s="34">
        <v>34</v>
      </c>
      <c r="M117" s="71" t="s">
        <v>374</v>
      </c>
      <c r="N117" s="34">
        <v>34</v>
      </c>
      <c r="O117" s="34"/>
      <c r="P117" s="71" t="s">
        <v>375</v>
      </c>
      <c r="Q117" s="35" t="s">
        <v>180</v>
      </c>
    </row>
    <row r="118" spans="1:17" s="9" customFormat="1" ht="14.45" customHeight="1" x14ac:dyDescent="0.15">
      <c r="A118" s="9">
        <f t="shared" ca="1" si="8"/>
        <v>205</v>
      </c>
      <c r="B118" s="9">
        <f t="shared" si="9"/>
        <v>0</v>
      </c>
      <c r="C118" s="12"/>
      <c r="D118" s="12"/>
      <c r="E118" s="10">
        <f t="shared" ca="1" si="10"/>
        <v>0.34460974272841671</v>
      </c>
      <c r="F118" s="10">
        <f t="shared" si="6"/>
        <v>1</v>
      </c>
      <c r="G118" s="10">
        <f t="shared" ca="1" si="7"/>
        <v>0.34460974272841671</v>
      </c>
      <c r="H118" s="10">
        <f t="shared" ca="1" si="11"/>
        <v>205</v>
      </c>
      <c r="I118" s="34" t="s">
        <v>151</v>
      </c>
      <c r="J118" s="34" t="s">
        <v>228</v>
      </c>
      <c r="K118" s="34">
        <v>74</v>
      </c>
      <c r="L118" s="34">
        <v>35</v>
      </c>
      <c r="M118" s="71" t="s">
        <v>376</v>
      </c>
      <c r="N118" s="34">
        <v>35</v>
      </c>
      <c r="O118" s="34"/>
      <c r="P118" s="71" t="s">
        <v>184</v>
      </c>
      <c r="Q118" s="35" t="s">
        <v>180</v>
      </c>
    </row>
    <row r="119" spans="1:17" s="9" customFormat="1" ht="14.45" customHeight="1" x14ac:dyDescent="0.15">
      <c r="A119" s="9">
        <f t="shared" ca="1" si="8"/>
        <v>302</v>
      </c>
      <c r="B119" s="9">
        <f t="shared" si="9"/>
        <v>0</v>
      </c>
      <c r="C119" s="12"/>
      <c r="D119" s="12"/>
      <c r="E119" s="10">
        <f t="shared" ca="1" si="10"/>
        <v>6.3195001176311716E-2</v>
      </c>
      <c r="F119" s="10">
        <f t="shared" si="6"/>
        <v>1</v>
      </c>
      <c r="G119" s="10">
        <f t="shared" ca="1" si="7"/>
        <v>6.3195001176311716E-2</v>
      </c>
      <c r="H119" s="10">
        <f t="shared" ca="1" si="11"/>
        <v>302</v>
      </c>
      <c r="I119" s="34" t="s">
        <v>151</v>
      </c>
      <c r="J119" s="34" t="s">
        <v>228</v>
      </c>
      <c r="K119" s="34">
        <v>74</v>
      </c>
      <c r="L119" s="34">
        <v>36</v>
      </c>
      <c r="M119" s="71" t="s">
        <v>377</v>
      </c>
      <c r="N119" s="34">
        <v>36</v>
      </c>
      <c r="O119" s="34"/>
      <c r="P119" s="71" t="s">
        <v>185</v>
      </c>
      <c r="Q119" s="35" t="s">
        <v>180</v>
      </c>
    </row>
    <row r="120" spans="1:17" s="9" customFormat="1" ht="14.45" customHeight="1" x14ac:dyDescent="0.15">
      <c r="A120" s="9">
        <f t="shared" ca="1" si="8"/>
        <v>151</v>
      </c>
      <c r="B120" s="9">
        <f t="shared" si="9"/>
        <v>0</v>
      </c>
      <c r="C120" s="12"/>
      <c r="D120" s="12"/>
      <c r="E120" s="10">
        <f t="shared" ca="1" si="10"/>
        <v>0.53743530436870979</v>
      </c>
      <c r="F120" s="10">
        <f t="shared" si="6"/>
        <v>1</v>
      </c>
      <c r="G120" s="10">
        <f t="shared" ca="1" si="7"/>
        <v>0.53743530436870979</v>
      </c>
      <c r="H120" s="10">
        <f t="shared" ca="1" si="11"/>
        <v>151</v>
      </c>
      <c r="I120" s="34" t="s">
        <v>151</v>
      </c>
      <c r="J120" s="34" t="s">
        <v>228</v>
      </c>
      <c r="K120" s="34">
        <v>75</v>
      </c>
      <c r="L120" s="34">
        <v>37</v>
      </c>
      <c r="M120" s="71" t="s">
        <v>378</v>
      </c>
      <c r="N120" s="34">
        <v>37</v>
      </c>
      <c r="O120" s="34"/>
      <c r="P120" s="71" t="s">
        <v>70</v>
      </c>
      <c r="Q120" s="35" t="s">
        <v>100</v>
      </c>
    </row>
    <row r="121" spans="1:17" s="9" customFormat="1" ht="14.45" customHeight="1" x14ac:dyDescent="0.15">
      <c r="A121" s="9">
        <f t="shared" ca="1" si="8"/>
        <v>22</v>
      </c>
      <c r="B121" s="9">
        <f t="shared" si="9"/>
        <v>0</v>
      </c>
      <c r="C121" s="12"/>
      <c r="D121" s="12"/>
      <c r="E121" s="10">
        <f t="shared" ca="1" si="10"/>
        <v>0.92478035756747679</v>
      </c>
      <c r="F121" s="10">
        <f t="shared" si="6"/>
        <v>1</v>
      </c>
      <c r="G121" s="10">
        <f t="shared" ca="1" si="7"/>
        <v>0.92478035756747679</v>
      </c>
      <c r="H121" s="10">
        <f t="shared" ca="1" si="11"/>
        <v>22</v>
      </c>
      <c r="I121" s="34" t="s">
        <v>151</v>
      </c>
      <c r="J121" s="34" t="s">
        <v>228</v>
      </c>
      <c r="K121" s="34">
        <v>75</v>
      </c>
      <c r="L121" s="34">
        <v>38</v>
      </c>
      <c r="M121" s="71" t="s">
        <v>379</v>
      </c>
      <c r="N121" s="34">
        <v>38</v>
      </c>
      <c r="O121" s="34"/>
      <c r="P121" s="71" t="s">
        <v>380</v>
      </c>
      <c r="Q121" s="35"/>
    </row>
    <row r="122" spans="1:17" s="9" customFormat="1" ht="14.45" customHeight="1" x14ac:dyDescent="0.15">
      <c r="A122" s="9">
        <f t="shared" ca="1" si="8"/>
        <v>115</v>
      </c>
      <c r="B122" s="9">
        <f t="shared" si="9"/>
        <v>0</v>
      </c>
      <c r="C122" s="12"/>
      <c r="D122" s="12"/>
      <c r="E122" s="10">
        <f t="shared" ca="1" si="10"/>
        <v>0.62492840791779891</v>
      </c>
      <c r="F122" s="10">
        <f t="shared" si="6"/>
        <v>1</v>
      </c>
      <c r="G122" s="10">
        <f t="shared" ca="1" si="7"/>
        <v>0.62492840791779891</v>
      </c>
      <c r="H122" s="10">
        <f t="shared" ca="1" si="11"/>
        <v>115</v>
      </c>
      <c r="I122" s="34" t="s">
        <v>151</v>
      </c>
      <c r="J122" s="34" t="s">
        <v>228</v>
      </c>
      <c r="K122" s="34">
        <v>75</v>
      </c>
      <c r="L122" s="34">
        <v>39</v>
      </c>
      <c r="M122" s="71" t="s">
        <v>381</v>
      </c>
      <c r="N122" s="34">
        <v>39</v>
      </c>
      <c r="O122" s="34"/>
      <c r="P122" s="71" t="s">
        <v>67</v>
      </c>
      <c r="Q122" s="35" t="s">
        <v>100</v>
      </c>
    </row>
    <row r="123" spans="1:17" s="9" customFormat="1" ht="14.45" customHeight="1" x14ac:dyDescent="0.15">
      <c r="A123" s="9">
        <f t="shared" ca="1" si="8"/>
        <v>103</v>
      </c>
      <c r="B123" s="9">
        <f t="shared" si="9"/>
        <v>0</v>
      </c>
      <c r="C123" s="12"/>
      <c r="D123" s="12"/>
      <c r="E123" s="10">
        <f t="shared" ca="1" si="10"/>
        <v>0.63987091458692125</v>
      </c>
      <c r="F123" s="10">
        <f t="shared" si="6"/>
        <v>1</v>
      </c>
      <c r="G123" s="10">
        <f t="shared" ca="1" si="7"/>
        <v>0.63987091458692125</v>
      </c>
      <c r="H123" s="10">
        <f t="shared" ca="1" si="11"/>
        <v>103</v>
      </c>
      <c r="I123" s="34" t="s">
        <v>151</v>
      </c>
      <c r="J123" s="34" t="s">
        <v>228</v>
      </c>
      <c r="K123" s="34">
        <v>75</v>
      </c>
      <c r="L123" s="34">
        <v>40</v>
      </c>
      <c r="M123" s="71" t="s">
        <v>382</v>
      </c>
      <c r="N123" s="34">
        <v>40</v>
      </c>
      <c r="O123" s="34"/>
      <c r="P123" s="71" t="s">
        <v>383</v>
      </c>
      <c r="Q123" s="35"/>
    </row>
    <row r="124" spans="1:17" s="9" customFormat="1" ht="14.45" customHeight="1" x14ac:dyDescent="0.15">
      <c r="A124" s="9">
        <f t="shared" ca="1" si="8"/>
        <v>278</v>
      </c>
      <c r="B124" s="9">
        <f t="shared" si="9"/>
        <v>0</v>
      </c>
      <c r="C124" s="12"/>
      <c r="D124" s="12"/>
      <c r="E124" s="10">
        <f t="shared" ca="1" si="10"/>
        <v>0.13927490594475322</v>
      </c>
      <c r="F124" s="10">
        <f t="shared" si="6"/>
        <v>1</v>
      </c>
      <c r="G124" s="10">
        <f t="shared" ca="1" si="7"/>
        <v>0.13927490594475322</v>
      </c>
      <c r="H124" s="10">
        <f t="shared" ca="1" si="11"/>
        <v>278</v>
      </c>
      <c r="I124" s="34" t="s">
        <v>151</v>
      </c>
      <c r="J124" s="34" t="s">
        <v>228</v>
      </c>
      <c r="K124" s="34">
        <v>75</v>
      </c>
      <c r="L124" s="34">
        <v>41</v>
      </c>
      <c r="M124" s="71" t="s">
        <v>384</v>
      </c>
      <c r="N124" s="34">
        <v>41</v>
      </c>
      <c r="O124" s="34"/>
      <c r="P124" s="71" t="s">
        <v>68</v>
      </c>
      <c r="Q124" s="35" t="s">
        <v>100</v>
      </c>
    </row>
    <row r="125" spans="1:17" s="9" customFormat="1" ht="14.45" customHeight="1" x14ac:dyDescent="0.15">
      <c r="A125" s="9">
        <f t="shared" ca="1" si="8"/>
        <v>299</v>
      </c>
      <c r="B125" s="9">
        <f t="shared" si="9"/>
        <v>0</v>
      </c>
      <c r="C125" s="12"/>
      <c r="D125" s="12"/>
      <c r="E125" s="10">
        <f t="shared" ca="1" si="10"/>
        <v>6.7963009761862647E-2</v>
      </c>
      <c r="F125" s="10">
        <f t="shared" si="6"/>
        <v>1</v>
      </c>
      <c r="G125" s="10">
        <f t="shared" ca="1" si="7"/>
        <v>6.7963009761862647E-2</v>
      </c>
      <c r="H125" s="10">
        <f t="shared" ca="1" si="11"/>
        <v>299</v>
      </c>
      <c r="I125" s="34" t="s">
        <v>151</v>
      </c>
      <c r="J125" s="34" t="s">
        <v>228</v>
      </c>
      <c r="K125" s="34">
        <v>75</v>
      </c>
      <c r="L125" s="34">
        <v>42</v>
      </c>
      <c r="M125" s="71" t="s">
        <v>385</v>
      </c>
      <c r="N125" s="34">
        <v>42</v>
      </c>
      <c r="O125" s="34"/>
      <c r="P125" s="71" t="s">
        <v>386</v>
      </c>
      <c r="Q125" s="35"/>
    </row>
    <row r="126" spans="1:17" s="9" customFormat="1" ht="14.45" customHeight="1" x14ac:dyDescent="0.15">
      <c r="A126" s="9">
        <f t="shared" ca="1" si="8"/>
        <v>317</v>
      </c>
      <c r="B126" s="9">
        <f t="shared" si="9"/>
        <v>0</v>
      </c>
      <c r="C126" s="12"/>
      <c r="D126" s="12"/>
      <c r="E126" s="10">
        <f t="shared" ca="1" si="10"/>
        <v>2.8482687063268397E-2</v>
      </c>
      <c r="F126" s="10">
        <f t="shared" si="6"/>
        <v>1</v>
      </c>
      <c r="G126" s="10">
        <f t="shared" ca="1" si="7"/>
        <v>2.8482687063268397E-2</v>
      </c>
      <c r="H126" s="10">
        <f t="shared" ca="1" si="11"/>
        <v>317</v>
      </c>
      <c r="I126" s="34" t="s">
        <v>151</v>
      </c>
      <c r="J126" s="34" t="s">
        <v>228</v>
      </c>
      <c r="K126" s="34">
        <v>75</v>
      </c>
      <c r="L126" s="34">
        <v>43</v>
      </c>
      <c r="M126" s="71" t="s">
        <v>387</v>
      </c>
      <c r="N126" s="34">
        <v>43</v>
      </c>
      <c r="O126" s="34"/>
      <c r="P126" s="71" t="s">
        <v>69</v>
      </c>
      <c r="Q126" s="35" t="s">
        <v>100</v>
      </c>
    </row>
    <row r="127" spans="1:17" s="9" customFormat="1" ht="14.45" customHeight="1" x14ac:dyDescent="0.15">
      <c r="A127" s="9">
        <f t="shared" ca="1" si="8"/>
        <v>204</v>
      </c>
      <c r="B127" s="9">
        <f t="shared" si="9"/>
        <v>0</v>
      </c>
      <c r="C127" s="12"/>
      <c r="D127" s="12"/>
      <c r="E127" s="10">
        <f t="shared" ca="1" si="10"/>
        <v>0.35584808067649365</v>
      </c>
      <c r="F127" s="10">
        <f t="shared" si="6"/>
        <v>1</v>
      </c>
      <c r="G127" s="10">
        <f t="shared" ca="1" si="7"/>
        <v>0.35584808067649365</v>
      </c>
      <c r="H127" s="10">
        <f t="shared" ca="1" si="11"/>
        <v>204</v>
      </c>
      <c r="I127" s="34" t="s">
        <v>151</v>
      </c>
      <c r="J127" s="34" t="s">
        <v>228</v>
      </c>
      <c r="K127" s="34">
        <v>75</v>
      </c>
      <c r="L127" s="34">
        <v>44</v>
      </c>
      <c r="M127" s="71" t="s">
        <v>388</v>
      </c>
      <c r="N127" s="34">
        <v>44</v>
      </c>
      <c r="O127" s="34"/>
      <c r="P127" s="71" t="s">
        <v>389</v>
      </c>
      <c r="Q127" s="35" t="s">
        <v>100</v>
      </c>
    </row>
    <row r="128" spans="1:17" s="9" customFormat="1" ht="14.45" customHeight="1" x14ac:dyDescent="0.15">
      <c r="A128" s="9">
        <f t="shared" ca="1" si="8"/>
        <v>80</v>
      </c>
      <c r="B128" s="9">
        <f t="shared" si="9"/>
        <v>0</v>
      </c>
      <c r="C128" s="12"/>
      <c r="D128" s="12"/>
      <c r="E128" s="10">
        <f t="shared" ca="1" si="10"/>
        <v>0.70560609463706925</v>
      </c>
      <c r="F128" s="10">
        <f t="shared" si="6"/>
        <v>1</v>
      </c>
      <c r="G128" s="10">
        <f t="shared" ca="1" si="7"/>
        <v>0.70560609463706925</v>
      </c>
      <c r="H128" s="10">
        <f t="shared" ca="1" si="11"/>
        <v>80</v>
      </c>
      <c r="I128" s="34" t="s">
        <v>151</v>
      </c>
      <c r="J128" s="34" t="s">
        <v>228</v>
      </c>
      <c r="K128" s="34">
        <v>75</v>
      </c>
      <c r="L128" s="34">
        <v>45</v>
      </c>
      <c r="M128" s="71" t="s">
        <v>390</v>
      </c>
      <c r="N128" s="34">
        <v>45</v>
      </c>
      <c r="O128" s="34"/>
      <c r="P128" s="71" t="s">
        <v>391</v>
      </c>
      <c r="Q128" s="35"/>
    </row>
    <row r="129" spans="1:17" s="9" customFormat="1" ht="14.45" customHeight="1" x14ac:dyDescent="0.15">
      <c r="A129" s="9">
        <f t="shared" ca="1" si="8"/>
        <v>167</v>
      </c>
      <c r="B129" s="9">
        <f t="shared" si="9"/>
        <v>0</v>
      </c>
      <c r="C129" s="12"/>
      <c r="D129" s="12"/>
      <c r="E129" s="10">
        <f t="shared" ca="1" si="10"/>
        <v>0.49109997003590011</v>
      </c>
      <c r="F129" s="10">
        <f t="shared" si="6"/>
        <v>1</v>
      </c>
      <c r="G129" s="10">
        <f t="shared" ca="1" si="7"/>
        <v>0.49109997003590011</v>
      </c>
      <c r="H129" s="10">
        <f t="shared" ca="1" si="11"/>
        <v>167</v>
      </c>
      <c r="I129" s="34" t="s">
        <v>151</v>
      </c>
      <c r="J129" s="34" t="s">
        <v>228</v>
      </c>
      <c r="K129" s="34">
        <v>75</v>
      </c>
      <c r="L129" s="34">
        <v>46</v>
      </c>
      <c r="M129" s="71" t="s">
        <v>392</v>
      </c>
      <c r="N129" s="34">
        <v>46</v>
      </c>
      <c r="O129" s="34"/>
      <c r="P129" s="71" t="s">
        <v>393</v>
      </c>
      <c r="Q129" s="35"/>
    </row>
    <row r="130" spans="1:17" s="9" customFormat="1" ht="14.45" customHeight="1" x14ac:dyDescent="0.15">
      <c r="A130" s="9">
        <f t="shared" ca="1" si="8"/>
        <v>271</v>
      </c>
      <c r="B130" s="9">
        <f t="shared" si="9"/>
        <v>0</v>
      </c>
      <c r="C130" s="12"/>
      <c r="D130" s="12"/>
      <c r="E130" s="10">
        <f t="shared" ca="1" si="10"/>
        <v>0.16380894217935249</v>
      </c>
      <c r="F130" s="10">
        <f t="shared" si="6"/>
        <v>1</v>
      </c>
      <c r="G130" s="10">
        <f t="shared" ca="1" si="7"/>
        <v>0.16380894217935249</v>
      </c>
      <c r="H130" s="10">
        <f t="shared" ca="1" si="11"/>
        <v>271</v>
      </c>
      <c r="I130" s="34" t="s">
        <v>151</v>
      </c>
      <c r="J130" s="34" t="s">
        <v>228</v>
      </c>
      <c r="K130" s="34">
        <v>75</v>
      </c>
      <c r="L130" s="34">
        <v>47</v>
      </c>
      <c r="M130" s="71" t="s">
        <v>394</v>
      </c>
      <c r="N130" s="34">
        <v>47</v>
      </c>
      <c r="O130" s="34"/>
      <c r="P130" s="71" t="s">
        <v>395</v>
      </c>
      <c r="Q130" s="35"/>
    </row>
    <row r="131" spans="1:17" s="9" customFormat="1" ht="14.45" customHeight="1" x14ac:dyDescent="0.15">
      <c r="A131" s="9">
        <f t="shared" ca="1" si="8"/>
        <v>175</v>
      </c>
      <c r="B131" s="9">
        <f t="shared" si="9"/>
        <v>0</v>
      </c>
      <c r="C131" s="12"/>
      <c r="D131" s="12"/>
      <c r="E131" s="10">
        <f t="shared" ca="1" si="10"/>
        <v>0.47362483744284822</v>
      </c>
      <c r="F131" s="10">
        <f t="shared" si="6"/>
        <v>1</v>
      </c>
      <c r="G131" s="10">
        <f t="shared" ca="1" si="7"/>
        <v>0.47362483744284822</v>
      </c>
      <c r="H131" s="10">
        <f t="shared" ca="1" si="11"/>
        <v>175</v>
      </c>
      <c r="I131" s="34" t="s">
        <v>151</v>
      </c>
      <c r="J131" s="34" t="s">
        <v>228</v>
      </c>
      <c r="K131" s="34">
        <v>75</v>
      </c>
      <c r="L131" s="34">
        <v>48</v>
      </c>
      <c r="M131" s="71" t="s">
        <v>396</v>
      </c>
      <c r="N131" s="34">
        <v>48</v>
      </c>
      <c r="O131" s="34"/>
      <c r="P131" s="71" t="s">
        <v>76</v>
      </c>
      <c r="Q131" s="35" t="s">
        <v>84</v>
      </c>
    </row>
    <row r="132" spans="1:17" s="9" customFormat="1" ht="14.45" customHeight="1" x14ac:dyDescent="0.15">
      <c r="A132" s="9">
        <f t="shared" ca="1" si="8"/>
        <v>63</v>
      </c>
      <c r="B132" s="9">
        <f t="shared" si="9"/>
        <v>0</v>
      </c>
      <c r="C132" s="12"/>
      <c r="D132" s="12"/>
      <c r="E132" s="10">
        <f t="shared" ca="1" si="10"/>
        <v>0.74269111215238215</v>
      </c>
      <c r="F132" s="10">
        <f t="shared" si="6"/>
        <v>1</v>
      </c>
      <c r="G132" s="10">
        <f t="shared" ca="1" si="7"/>
        <v>0.74269111215238215</v>
      </c>
      <c r="H132" s="10">
        <f t="shared" ca="1" si="11"/>
        <v>63</v>
      </c>
      <c r="I132" s="88"/>
      <c r="J132" s="89"/>
      <c r="K132" s="90"/>
      <c r="L132" s="90" t="s">
        <v>220</v>
      </c>
      <c r="M132" s="95"/>
      <c r="N132" s="88"/>
      <c r="O132" s="88"/>
      <c r="P132" s="95"/>
      <c r="Q132" s="96"/>
    </row>
    <row r="133" spans="1:17" s="9" customFormat="1" ht="14.45" customHeight="1" x14ac:dyDescent="0.15">
      <c r="A133" s="9">
        <f t="shared" ca="1" si="8"/>
        <v>219</v>
      </c>
      <c r="B133" s="9">
        <f t="shared" si="9"/>
        <v>0</v>
      </c>
      <c r="C133" s="12"/>
      <c r="D133" s="12"/>
      <c r="E133" s="10">
        <f t="shared" ca="1" si="10"/>
        <v>0.28059816951839311</v>
      </c>
      <c r="F133" s="10">
        <f t="shared" si="6"/>
        <v>1</v>
      </c>
      <c r="G133" s="10">
        <f t="shared" ca="1" si="7"/>
        <v>0.28059816951839311</v>
      </c>
      <c r="H133" s="10">
        <f t="shared" ca="1" si="11"/>
        <v>219</v>
      </c>
      <c r="I133" s="88"/>
      <c r="J133" s="89"/>
      <c r="K133" s="90"/>
      <c r="L133" s="90" t="s">
        <v>221</v>
      </c>
      <c r="M133" s="95"/>
      <c r="N133" s="88"/>
      <c r="O133" s="88"/>
      <c r="P133" s="95"/>
      <c r="Q133" s="96"/>
    </row>
    <row r="134" spans="1:17" s="9" customFormat="1" ht="14.45" customHeight="1" x14ac:dyDescent="0.15">
      <c r="A134" s="9">
        <f t="shared" ca="1" si="8"/>
        <v>16</v>
      </c>
      <c r="B134" s="9">
        <f t="shared" si="9"/>
        <v>0</v>
      </c>
      <c r="C134" s="12"/>
      <c r="D134" s="12"/>
      <c r="E134" s="10">
        <f t="shared" ca="1" si="10"/>
        <v>0.93996974140149969</v>
      </c>
      <c r="F134" s="10">
        <f t="shared" si="6"/>
        <v>1</v>
      </c>
      <c r="G134" s="10">
        <f t="shared" ca="1" si="7"/>
        <v>0.93996974140149969</v>
      </c>
      <c r="H134" s="10">
        <f t="shared" ca="1" si="11"/>
        <v>16</v>
      </c>
      <c r="I134" s="34" t="s">
        <v>151</v>
      </c>
      <c r="J134" s="34" t="s">
        <v>228</v>
      </c>
      <c r="K134" s="34">
        <v>75</v>
      </c>
      <c r="L134" s="34">
        <v>1</v>
      </c>
      <c r="M134" s="71" t="s">
        <v>397</v>
      </c>
      <c r="N134" s="34">
        <v>1</v>
      </c>
      <c r="O134" s="34"/>
      <c r="P134" s="71" t="s">
        <v>75</v>
      </c>
      <c r="Q134" s="35" t="s">
        <v>89</v>
      </c>
    </row>
    <row r="135" spans="1:17" s="9" customFormat="1" ht="14.45" customHeight="1" x14ac:dyDescent="0.15">
      <c r="A135" s="9">
        <f t="shared" ca="1" si="8"/>
        <v>72</v>
      </c>
      <c r="B135" s="9">
        <f t="shared" si="9"/>
        <v>0</v>
      </c>
      <c r="C135" s="12"/>
      <c r="D135" s="12"/>
      <c r="E135" s="10">
        <f t="shared" ca="1" si="10"/>
        <v>0.73295771035401291</v>
      </c>
      <c r="F135" s="10">
        <f t="shared" si="6"/>
        <v>1</v>
      </c>
      <c r="G135" s="10">
        <f t="shared" ca="1" si="7"/>
        <v>0.73295771035401291</v>
      </c>
      <c r="H135" s="10">
        <f t="shared" ca="1" si="11"/>
        <v>72</v>
      </c>
      <c r="I135" s="34" t="s">
        <v>151</v>
      </c>
      <c r="J135" s="34" t="s">
        <v>228</v>
      </c>
      <c r="K135" s="34">
        <v>75</v>
      </c>
      <c r="L135" s="34">
        <v>2</v>
      </c>
      <c r="M135" s="84" t="s">
        <v>398</v>
      </c>
      <c r="N135" s="34">
        <v>2</v>
      </c>
      <c r="O135" s="34"/>
      <c r="P135" s="71" t="s">
        <v>77</v>
      </c>
      <c r="Q135" s="35" t="s">
        <v>89</v>
      </c>
    </row>
    <row r="136" spans="1:17" s="9" customFormat="1" ht="14.45" customHeight="1" x14ac:dyDescent="0.15">
      <c r="A136" s="9">
        <f t="shared" ca="1" si="8"/>
        <v>62</v>
      </c>
      <c r="B136" s="9">
        <f t="shared" si="9"/>
        <v>0</v>
      </c>
      <c r="C136" s="12"/>
      <c r="D136" s="12"/>
      <c r="E136" s="10">
        <f t="shared" ca="1" si="10"/>
        <v>0.75266048974038235</v>
      </c>
      <c r="F136" s="10">
        <f t="shared" si="6"/>
        <v>1</v>
      </c>
      <c r="G136" s="10">
        <f t="shared" ca="1" si="7"/>
        <v>0.75266048974038235</v>
      </c>
      <c r="H136" s="10">
        <f t="shared" ca="1" si="11"/>
        <v>62</v>
      </c>
      <c r="I136" s="34" t="s">
        <v>151</v>
      </c>
      <c r="J136" s="34" t="s">
        <v>228</v>
      </c>
      <c r="K136" s="34">
        <v>75</v>
      </c>
      <c r="L136" s="34">
        <v>3</v>
      </c>
      <c r="M136" s="84" t="s">
        <v>399</v>
      </c>
      <c r="N136" s="34">
        <v>3</v>
      </c>
      <c r="O136" s="34"/>
      <c r="P136" s="71" t="s">
        <v>74</v>
      </c>
      <c r="Q136" s="35" t="s">
        <v>89</v>
      </c>
    </row>
    <row r="137" spans="1:17" s="9" customFormat="1" ht="14.45" customHeight="1" x14ac:dyDescent="0.15">
      <c r="A137" s="9">
        <f t="shared" ca="1" si="8"/>
        <v>297</v>
      </c>
      <c r="B137" s="9">
        <f t="shared" si="9"/>
        <v>0</v>
      </c>
      <c r="C137" s="12"/>
      <c r="D137" s="12"/>
      <c r="E137" s="10">
        <f t="shared" ca="1" si="10"/>
        <v>8.0755588960415126E-2</v>
      </c>
      <c r="F137" s="10">
        <f t="shared" si="6"/>
        <v>1</v>
      </c>
      <c r="G137" s="10">
        <f t="shared" ca="1" si="7"/>
        <v>8.0755588960415126E-2</v>
      </c>
      <c r="H137" s="10">
        <f t="shared" ca="1" si="11"/>
        <v>297</v>
      </c>
      <c r="I137" s="34" t="s">
        <v>151</v>
      </c>
      <c r="J137" s="34" t="s">
        <v>228</v>
      </c>
      <c r="K137" s="34">
        <v>75</v>
      </c>
      <c r="L137" s="34">
        <v>4</v>
      </c>
      <c r="M137" s="84" t="s">
        <v>400</v>
      </c>
      <c r="N137" s="34">
        <v>4</v>
      </c>
      <c r="O137" s="34"/>
      <c r="P137" s="71" t="s">
        <v>71</v>
      </c>
      <c r="Q137" s="35" t="s">
        <v>95</v>
      </c>
    </row>
    <row r="138" spans="1:17" s="9" customFormat="1" ht="14.45" customHeight="1" x14ac:dyDescent="0.15">
      <c r="A138" s="9">
        <f t="shared" ca="1" si="8"/>
        <v>45</v>
      </c>
      <c r="B138" s="9">
        <f t="shared" si="9"/>
        <v>0</v>
      </c>
      <c r="C138" s="12"/>
      <c r="D138" s="12"/>
      <c r="E138" s="10">
        <f t="shared" ca="1" si="10"/>
        <v>0.83799008706557998</v>
      </c>
      <c r="F138" s="10">
        <f t="shared" si="6"/>
        <v>1</v>
      </c>
      <c r="G138" s="10">
        <f t="shared" ca="1" si="7"/>
        <v>0.83799008706557998</v>
      </c>
      <c r="H138" s="10">
        <f t="shared" ca="1" si="11"/>
        <v>45</v>
      </c>
      <c r="I138" s="34" t="s">
        <v>151</v>
      </c>
      <c r="J138" s="34" t="s">
        <v>228</v>
      </c>
      <c r="K138" s="34">
        <v>75</v>
      </c>
      <c r="L138" s="34">
        <v>5</v>
      </c>
      <c r="M138" s="84" t="s">
        <v>401</v>
      </c>
      <c r="N138" s="34">
        <v>5</v>
      </c>
      <c r="O138" s="34"/>
      <c r="P138" s="71" t="s">
        <v>186</v>
      </c>
      <c r="Q138" s="35"/>
    </row>
    <row r="139" spans="1:17" s="9" customFormat="1" ht="14.45" customHeight="1" x14ac:dyDescent="0.15">
      <c r="A139" s="9">
        <f t="shared" ca="1" si="8"/>
        <v>51</v>
      </c>
      <c r="B139" s="9">
        <f t="shared" si="9"/>
        <v>0</v>
      </c>
      <c r="C139" s="12"/>
      <c r="D139" s="12"/>
      <c r="E139" s="10">
        <f t="shared" ca="1" si="10"/>
        <v>0.80127737248028597</v>
      </c>
      <c r="F139" s="10">
        <f t="shared" ref="F139:F202" si="12">IF($C$8=C139,1,0)</f>
        <v>1</v>
      </c>
      <c r="G139" s="10">
        <f t="shared" ref="G139:G202" ca="1" si="13">E139*F139</f>
        <v>0.80127737248028597</v>
      </c>
      <c r="H139" s="10">
        <f t="shared" ca="1" si="11"/>
        <v>51</v>
      </c>
      <c r="I139" s="34" t="s">
        <v>151</v>
      </c>
      <c r="J139" s="34" t="s">
        <v>228</v>
      </c>
      <c r="K139" s="34">
        <v>75</v>
      </c>
      <c r="L139" s="34">
        <v>6</v>
      </c>
      <c r="M139" s="84" t="s">
        <v>402</v>
      </c>
      <c r="N139" s="34">
        <v>6</v>
      </c>
      <c r="O139" s="34"/>
      <c r="P139" s="71" t="s">
        <v>187</v>
      </c>
      <c r="Q139" s="35"/>
    </row>
    <row r="140" spans="1:17" s="9" customFormat="1" ht="14.45" customHeight="1" x14ac:dyDescent="0.15">
      <c r="A140" s="9">
        <f t="shared" ref="A140:A203" ca="1" si="14">C140*1000+H140</f>
        <v>265</v>
      </c>
      <c r="B140" s="9">
        <f t="shared" ref="B140:B203" si="15">C140*1000+D140</f>
        <v>0</v>
      </c>
      <c r="C140" s="12"/>
      <c r="D140" s="12"/>
      <c r="E140" s="10">
        <f t="shared" ref="E140:E203" ca="1" si="16">RAND()</f>
        <v>0.17592232933041552</v>
      </c>
      <c r="F140" s="10">
        <f t="shared" si="12"/>
        <v>1</v>
      </c>
      <c r="G140" s="10">
        <f t="shared" ca="1" si="13"/>
        <v>0.17592232933041552</v>
      </c>
      <c r="H140" s="10">
        <f t="shared" ca="1" si="11"/>
        <v>265</v>
      </c>
      <c r="I140" s="34" t="s">
        <v>151</v>
      </c>
      <c r="J140" s="34" t="s">
        <v>228</v>
      </c>
      <c r="K140" s="34">
        <v>75</v>
      </c>
      <c r="L140" s="34">
        <v>7</v>
      </c>
      <c r="M140" s="84" t="s">
        <v>403</v>
      </c>
      <c r="N140" s="34">
        <v>7</v>
      </c>
      <c r="O140" s="34"/>
      <c r="P140" s="71" t="s">
        <v>79</v>
      </c>
      <c r="Q140" s="35" t="s">
        <v>84</v>
      </c>
    </row>
    <row r="141" spans="1:17" s="9" customFormat="1" ht="14.45" customHeight="1" x14ac:dyDescent="0.15">
      <c r="A141" s="9">
        <f t="shared" ca="1" si="14"/>
        <v>77</v>
      </c>
      <c r="B141" s="9">
        <f t="shared" si="15"/>
        <v>0</v>
      </c>
      <c r="C141" s="12"/>
      <c r="D141" s="12"/>
      <c r="E141" s="10">
        <f t="shared" ca="1" si="16"/>
        <v>0.71488558920549816</v>
      </c>
      <c r="F141" s="10">
        <f t="shared" si="12"/>
        <v>1</v>
      </c>
      <c r="G141" s="10">
        <f t="shared" ca="1" si="13"/>
        <v>0.71488558920549816</v>
      </c>
      <c r="H141" s="10">
        <f t="shared" ref="H141:H204" ca="1" si="17">RANK(G141,G$11:G$342)</f>
        <v>77</v>
      </c>
      <c r="I141" s="34" t="s">
        <v>151</v>
      </c>
      <c r="J141" s="34" t="s">
        <v>228</v>
      </c>
      <c r="K141" s="34">
        <v>75</v>
      </c>
      <c r="L141" s="34">
        <v>8</v>
      </c>
      <c r="M141" s="84" t="s">
        <v>404</v>
      </c>
      <c r="N141" s="34">
        <v>8</v>
      </c>
      <c r="O141" s="34"/>
      <c r="P141" s="71" t="s">
        <v>76</v>
      </c>
      <c r="Q141" s="35" t="s">
        <v>84</v>
      </c>
    </row>
    <row r="142" spans="1:17" s="9" customFormat="1" ht="14.45" customHeight="1" x14ac:dyDescent="0.15">
      <c r="A142" s="9">
        <f t="shared" ca="1" si="14"/>
        <v>162</v>
      </c>
      <c r="B142" s="9">
        <f t="shared" si="15"/>
        <v>0</v>
      </c>
      <c r="C142" s="12"/>
      <c r="D142" s="12"/>
      <c r="E142" s="10">
        <f t="shared" ca="1" si="16"/>
        <v>0.49896365415186239</v>
      </c>
      <c r="F142" s="10">
        <f t="shared" si="12"/>
        <v>1</v>
      </c>
      <c r="G142" s="10">
        <f t="shared" ca="1" si="13"/>
        <v>0.49896365415186239</v>
      </c>
      <c r="H142" s="10">
        <f t="shared" ca="1" si="17"/>
        <v>162</v>
      </c>
      <c r="I142" s="34" t="s">
        <v>151</v>
      </c>
      <c r="J142" s="34" t="s">
        <v>228</v>
      </c>
      <c r="K142" s="34">
        <v>75</v>
      </c>
      <c r="L142" s="34">
        <v>9</v>
      </c>
      <c r="M142" s="84" t="s">
        <v>405</v>
      </c>
      <c r="N142" s="34">
        <v>9</v>
      </c>
      <c r="O142" s="34"/>
      <c r="P142" s="71" t="s">
        <v>73</v>
      </c>
      <c r="Q142" s="35" t="s">
        <v>84</v>
      </c>
    </row>
    <row r="143" spans="1:17" s="9" customFormat="1" ht="14.45" customHeight="1" x14ac:dyDescent="0.15">
      <c r="A143" s="9">
        <f t="shared" ca="1" si="14"/>
        <v>202</v>
      </c>
      <c r="B143" s="9">
        <f t="shared" si="15"/>
        <v>0</v>
      </c>
      <c r="C143" s="12"/>
      <c r="D143" s="12"/>
      <c r="E143" s="10">
        <f t="shared" ca="1" si="16"/>
        <v>0.36029785805997183</v>
      </c>
      <c r="F143" s="10">
        <f t="shared" si="12"/>
        <v>1</v>
      </c>
      <c r="G143" s="10">
        <f t="shared" ca="1" si="13"/>
        <v>0.36029785805997183</v>
      </c>
      <c r="H143" s="10">
        <f t="shared" ca="1" si="17"/>
        <v>202</v>
      </c>
      <c r="I143" s="34" t="s">
        <v>151</v>
      </c>
      <c r="J143" s="34" t="s">
        <v>228</v>
      </c>
      <c r="K143" s="34">
        <v>75</v>
      </c>
      <c r="L143" s="34">
        <v>10</v>
      </c>
      <c r="M143" s="84" t="s">
        <v>406</v>
      </c>
      <c r="N143" s="34">
        <v>10</v>
      </c>
      <c r="O143" s="34"/>
      <c r="P143" s="71" t="s">
        <v>407</v>
      </c>
      <c r="Q143" s="35" t="s">
        <v>86</v>
      </c>
    </row>
    <row r="144" spans="1:17" s="9" customFormat="1" ht="14.45" customHeight="1" x14ac:dyDescent="0.15">
      <c r="A144" s="9">
        <f t="shared" ca="1" si="14"/>
        <v>101</v>
      </c>
      <c r="B144" s="9">
        <f t="shared" si="15"/>
        <v>0</v>
      </c>
      <c r="C144" s="12"/>
      <c r="D144" s="12"/>
      <c r="E144" s="10">
        <f t="shared" ca="1" si="16"/>
        <v>0.64066813392838629</v>
      </c>
      <c r="F144" s="10">
        <f t="shared" si="12"/>
        <v>1</v>
      </c>
      <c r="G144" s="10">
        <f t="shared" ca="1" si="13"/>
        <v>0.64066813392838629</v>
      </c>
      <c r="H144" s="10">
        <f t="shared" ca="1" si="17"/>
        <v>101</v>
      </c>
      <c r="I144" s="34" t="s">
        <v>151</v>
      </c>
      <c r="J144" s="34" t="s">
        <v>228</v>
      </c>
      <c r="K144" s="34">
        <v>75</v>
      </c>
      <c r="L144" s="34">
        <v>11</v>
      </c>
      <c r="M144" s="84" t="s">
        <v>408</v>
      </c>
      <c r="N144" s="34">
        <v>11</v>
      </c>
      <c r="O144" s="34"/>
      <c r="P144" s="71" t="s">
        <v>78</v>
      </c>
      <c r="Q144" s="35" t="s">
        <v>125</v>
      </c>
    </row>
    <row r="145" spans="1:17" s="9" customFormat="1" ht="14.45" customHeight="1" x14ac:dyDescent="0.15">
      <c r="A145" s="9">
        <f t="shared" ca="1" si="14"/>
        <v>92</v>
      </c>
      <c r="B145" s="9">
        <f t="shared" si="15"/>
        <v>0</v>
      </c>
      <c r="C145" s="12"/>
      <c r="D145" s="12"/>
      <c r="E145" s="10">
        <f t="shared" ca="1" si="16"/>
        <v>0.67061469357595627</v>
      </c>
      <c r="F145" s="10">
        <f t="shared" si="12"/>
        <v>1</v>
      </c>
      <c r="G145" s="10">
        <f t="shared" ca="1" si="13"/>
        <v>0.67061469357595627</v>
      </c>
      <c r="H145" s="10">
        <f t="shared" ca="1" si="17"/>
        <v>92</v>
      </c>
      <c r="I145" s="34" t="s">
        <v>151</v>
      </c>
      <c r="J145" s="34" t="s">
        <v>228</v>
      </c>
      <c r="K145" s="34">
        <v>75</v>
      </c>
      <c r="L145" s="34">
        <v>12</v>
      </c>
      <c r="M145" s="71" t="s">
        <v>409</v>
      </c>
      <c r="N145" s="34">
        <v>12</v>
      </c>
      <c r="O145" s="34"/>
      <c r="P145" s="71" t="s">
        <v>72</v>
      </c>
      <c r="Q145" s="35" t="s">
        <v>125</v>
      </c>
    </row>
    <row r="146" spans="1:17" s="9" customFormat="1" ht="14.45" customHeight="1" x14ac:dyDescent="0.15">
      <c r="A146" s="9">
        <f t="shared" ca="1" si="14"/>
        <v>248</v>
      </c>
      <c r="B146" s="9">
        <f t="shared" si="15"/>
        <v>0</v>
      </c>
      <c r="C146" s="12"/>
      <c r="D146" s="12"/>
      <c r="E146" s="10">
        <f t="shared" ca="1" si="16"/>
        <v>0.22076303847231571</v>
      </c>
      <c r="F146" s="10">
        <f t="shared" si="12"/>
        <v>1</v>
      </c>
      <c r="G146" s="10">
        <f t="shared" ca="1" si="13"/>
        <v>0.22076303847231571</v>
      </c>
      <c r="H146" s="10">
        <f t="shared" ca="1" si="17"/>
        <v>248</v>
      </c>
      <c r="I146" s="34" t="s">
        <v>151</v>
      </c>
      <c r="J146" s="34" t="s">
        <v>228</v>
      </c>
      <c r="K146" s="34">
        <v>75</v>
      </c>
      <c r="L146" s="34">
        <v>13</v>
      </c>
      <c r="M146" s="71" t="s">
        <v>410</v>
      </c>
      <c r="N146" s="34">
        <v>13</v>
      </c>
      <c r="O146" s="34"/>
      <c r="P146" s="71" t="s">
        <v>411</v>
      </c>
      <c r="Q146" s="35"/>
    </row>
    <row r="147" spans="1:17" s="9" customFormat="1" ht="14.45" customHeight="1" x14ac:dyDescent="0.15">
      <c r="A147" s="9">
        <f t="shared" ca="1" si="14"/>
        <v>187</v>
      </c>
      <c r="B147" s="9">
        <f t="shared" si="15"/>
        <v>0</v>
      </c>
      <c r="C147" s="12"/>
      <c r="D147" s="12"/>
      <c r="E147" s="10">
        <f t="shared" ca="1" si="16"/>
        <v>0.42320111887722933</v>
      </c>
      <c r="F147" s="10">
        <f t="shared" si="12"/>
        <v>1</v>
      </c>
      <c r="G147" s="10">
        <f t="shared" ca="1" si="13"/>
        <v>0.42320111887722933</v>
      </c>
      <c r="H147" s="10">
        <f t="shared" ca="1" si="17"/>
        <v>187</v>
      </c>
      <c r="I147" s="34" t="s">
        <v>151</v>
      </c>
      <c r="J147" s="34" t="s">
        <v>228</v>
      </c>
      <c r="K147" s="34">
        <v>75</v>
      </c>
      <c r="L147" s="34">
        <v>14</v>
      </c>
      <c r="M147" s="71" t="s">
        <v>412</v>
      </c>
      <c r="N147" s="34">
        <v>14</v>
      </c>
      <c r="O147" s="34"/>
      <c r="P147" s="71" t="s">
        <v>413</v>
      </c>
      <c r="Q147" s="35"/>
    </row>
    <row r="148" spans="1:17" s="9" customFormat="1" ht="14.45" customHeight="1" x14ac:dyDescent="0.15">
      <c r="A148" s="9">
        <f t="shared" ca="1" si="14"/>
        <v>210</v>
      </c>
      <c r="B148" s="9">
        <f t="shared" si="15"/>
        <v>0</v>
      </c>
      <c r="C148" s="12"/>
      <c r="D148" s="12"/>
      <c r="E148" s="10">
        <f t="shared" ca="1" si="16"/>
        <v>0.32150971720896693</v>
      </c>
      <c r="F148" s="10">
        <f t="shared" si="12"/>
        <v>1</v>
      </c>
      <c r="G148" s="10">
        <f t="shared" ca="1" si="13"/>
        <v>0.32150971720896693</v>
      </c>
      <c r="H148" s="10">
        <f t="shared" ca="1" si="17"/>
        <v>210</v>
      </c>
      <c r="I148" s="34" t="s">
        <v>151</v>
      </c>
      <c r="J148" s="34" t="s">
        <v>228</v>
      </c>
      <c r="K148" s="34">
        <v>75</v>
      </c>
      <c r="L148" s="34">
        <v>15</v>
      </c>
      <c r="M148" s="71" t="s">
        <v>414</v>
      </c>
      <c r="N148" s="34">
        <v>15</v>
      </c>
      <c r="O148" s="34"/>
      <c r="P148" s="71" t="s">
        <v>415</v>
      </c>
      <c r="Q148" s="35"/>
    </row>
    <row r="149" spans="1:17" s="9" customFormat="1" ht="14.45" customHeight="1" x14ac:dyDescent="0.15">
      <c r="A149" s="9">
        <f t="shared" ca="1" si="14"/>
        <v>270</v>
      </c>
      <c r="B149" s="9">
        <f t="shared" si="15"/>
        <v>0</v>
      </c>
      <c r="C149" s="12"/>
      <c r="D149" s="12"/>
      <c r="E149" s="10">
        <f t="shared" ca="1" si="16"/>
        <v>0.16931566351435368</v>
      </c>
      <c r="F149" s="10">
        <f t="shared" si="12"/>
        <v>1</v>
      </c>
      <c r="G149" s="10">
        <f t="shared" ca="1" si="13"/>
        <v>0.16931566351435368</v>
      </c>
      <c r="H149" s="10">
        <f t="shared" ca="1" si="17"/>
        <v>270</v>
      </c>
      <c r="I149" s="34" t="s">
        <v>151</v>
      </c>
      <c r="J149" s="34" t="s">
        <v>228</v>
      </c>
      <c r="K149" s="34">
        <v>75</v>
      </c>
      <c r="L149" s="34">
        <v>16</v>
      </c>
      <c r="M149" s="71" t="s">
        <v>416</v>
      </c>
      <c r="N149" s="34">
        <v>16</v>
      </c>
      <c r="O149" s="34"/>
      <c r="P149" s="71" t="s">
        <v>188</v>
      </c>
      <c r="Q149" s="35"/>
    </row>
    <row r="150" spans="1:17" s="9" customFormat="1" ht="14.45" customHeight="1" x14ac:dyDescent="0.15">
      <c r="A150" s="9">
        <f t="shared" ca="1" si="14"/>
        <v>252</v>
      </c>
      <c r="B150" s="9">
        <f t="shared" si="15"/>
        <v>0</v>
      </c>
      <c r="C150" s="12"/>
      <c r="D150" s="12"/>
      <c r="E150" s="10">
        <f t="shared" ca="1" si="16"/>
        <v>0.20055579289675785</v>
      </c>
      <c r="F150" s="10">
        <f t="shared" si="12"/>
        <v>1</v>
      </c>
      <c r="G150" s="10">
        <f t="shared" ca="1" si="13"/>
        <v>0.20055579289675785</v>
      </c>
      <c r="H150" s="10">
        <f t="shared" ca="1" si="17"/>
        <v>252</v>
      </c>
      <c r="I150" s="34" t="s">
        <v>151</v>
      </c>
      <c r="J150" s="34" t="s">
        <v>228</v>
      </c>
      <c r="K150" s="34">
        <v>75</v>
      </c>
      <c r="L150" s="34">
        <v>17</v>
      </c>
      <c r="M150" s="71" t="s">
        <v>417</v>
      </c>
      <c r="N150" s="34">
        <v>17</v>
      </c>
      <c r="O150" s="34"/>
      <c r="P150" s="71" t="s">
        <v>189</v>
      </c>
      <c r="Q150" s="35"/>
    </row>
    <row r="151" spans="1:17" s="9" customFormat="1" ht="14.45" customHeight="1" x14ac:dyDescent="0.15">
      <c r="A151" s="9">
        <f t="shared" ca="1" si="14"/>
        <v>217</v>
      </c>
      <c r="B151" s="9">
        <f t="shared" si="15"/>
        <v>0</v>
      </c>
      <c r="C151" s="12"/>
      <c r="D151" s="12"/>
      <c r="E151" s="10">
        <f t="shared" ca="1" si="16"/>
        <v>0.29210214338006513</v>
      </c>
      <c r="F151" s="10">
        <f t="shared" si="12"/>
        <v>1</v>
      </c>
      <c r="G151" s="10">
        <f t="shared" ca="1" si="13"/>
        <v>0.29210214338006513</v>
      </c>
      <c r="H151" s="10">
        <f t="shared" ca="1" si="17"/>
        <v>217</v>
      </c>
      <c r="I151" s="34" t="s">
        <v>151</v>
      </c>
      <c r="J151" s="34" t="s">
        <v>228</v>
      </c>
      <c r="K151" s="34">
        <v>75</v>
      </c>
      <c r="L151" s="34">
        <v>18</v>
      </c>
      <c r="M151" s="71" t="s">
        <v>418</v>
      </c>
      <c r="N151" s="34">
        <v>18</v>
      </c>
      <c r="O151" s="34"/>
      <c r="P151" s="71" t="s">
        <v>69</v>
      </c>
      <c r="Q151" s="35" t="s">
        <v>100</v>
      </c>
    </row>
    <row r="152" spans="1:17" s="9" customFormat="1" ht="14.45" customHeight="1" x14ac:dyDescent="0.15">
      <c r="A152" s="9">
        <f t="shared" ca="1" si="14"/>
        <v>83</v>
      </c>
      <c r="B152" s="9">
        <f t="shared" si="15"/>
        <v>0</v>
      </c>
      <c r="C152" s="12"/>
      <c r="D152" s="12"/>
      <c r="E152" s="10">
        <f t="shared" ca="1" si="16"/>
        <v>0.69007977621232786</v>
      </c>
      <c r="F152" s="10">
        <f t="shared" si="12"/>
        <v>1</v>
      </c>
      <c r="G152" s="10">
        <f t="shared" ca="1" si="13"/>
        <v>0.69007977621232786</v>
      </c>
      <c r="H152" s="10">
        <f t="shared" ca="1" si="17"/>
        <v>83</v>
      </c>
      <c r="I152" s="34" t="s">
        <v>151</v>
      </c>
      <c r="J152" s="34" t="s">
        <v>228</v>
      </c>
      <c r="K152" s="34">
        <v>75</v>
      </c>
      <c r="L152" s="34">
        <v>19</v>
      </c>
      <c r="M152" s="71" t="s">
        <v>419</v>
      </c>
      <c r="N152" s="34">
        <v>19</v>
      </c>
      <c r="O152" s="34"/>
      <c r="P152" s="71" t="s">
        <v>68</v>
      </c>
      <c r="Q152" s="35" t="s">
        <v>100</v>
      </c>
    </row>
    <row r="153" spans="1:17" s="9" customFormat="1" ht="14.45" customHeight="1" x14ac:dyDescent="0.15">
      <c r="A153" s="9">
        <f t="shared" ca="1" si="14"/>
        <v>75</v>
      </c>
      <c r="B153" s="9">
        <f t="shared" si="15"/>
        <v>0</v>
      </c>
      <c r="C153" s="12"/>
      <c r="D153" s="12"/>
      <c r="E153" s="10">
        <f t="shared" ca="1" si="16"/>
        <v>0.72832515629585304</v>
      </c>
      <c r="F153" s="10">
        <f t="shared" si="12"/>
        <v>1</v>
      </c>
      <c r="G153" s="10">
        <f t="shared" ca="1" si="13"/>
        <v>0.72832515629585304</v>
      </c>
      <c r="H153" s="10">
        <f t="shared" ca="1" si="17"/>
        <v>75</v>
      </c>
      <c r="I153" s="34" t="s">
        <v>151</v>
      </c>
      <c r="J153" s="34" t="s">
        <v>228</v>
      </c>
      <c r="K153" s="34">
        <v>75</v>
      </c>
      <c r="L153" s="34">
        <v>20</v>
      </c>
      <c r="M153" s="71" t="s">
        <v>420</v>
      </c>
      <c r="N153" s="34">
        <v>20</v>
      </c>
      <c r="O153" s="34"/>
      <c r="P153" s="71" t="s">
        <v>67</v>
      </c>
      <c r="Q153" s="35" t="s">
        <v>100</v>
      </c>
    </row>
    <row r="154" spans="1:17" s="9" customFormat="1" ht="14.45" customHeight="1" x14ac:dyDescent="0.15">
      <c r="A154" s="9">
        <f t="shared" ca="1" si="14"/>
        <v>245</v>
      </c>
      <c r="B154" s="9">
        <f t="shared" si="15"/>
        <v>0</v>
      </c>
      <c r="C154" s="12"/>
      <c r="D154" s="12"/>
      <c r="E154" s="10">
        <f t="shared" ca="1" si="16"/>
        <v>0.22954156858916641</v>
      </c>
      <c r="F154" s="10">
        <f t="shared" si="12"/>
        <v>1</v>
      </c>
      <c r="G154" s="10">
        <f t="shared" ca="1" si="13"/>
        <v>0.22954156858916641</v>
      </c>
      <c r="H154" s="10">
        <f t="shared" ca="1" si="17"/>
        <v>245</v>
      </c>
      <c r="I154" s="34" t="s">
        <v>151</v>
      </c>
      <c r="J154" s="34" t="s">
        <v>228</v>
      </c>
      <c r="K154" s="34">
        <v>75</v>
      </c>
      <c r="L154" s="34">
        <v>21</v>
      </c>
      <c r="M154" s="71" t="s">
        <v>421</v>
      </c>
      <c r="N154" s="34">
        <v>21</v>
      </c>
      <c r="O154" s="34"/>
      <c r="P154" s="71" t="s">
        <v>17</v>
      </c>
      <c r="Q154" s="35"/>
    </row>
    <row r="155" spans="1:17" s="9" customFormat="1" ht="14.45" customHeight="1" x14ac:dyDescent="0.15">
      <c r="A155" s="9">
        <f t="shared" ca="1" si="14"/>
        <v>221</v>
      </c>
      <c r="B155" s="9">
        <f t="shared" si="15"/>
        <v>0</v>
      </c>
      <c r="C155" s="12"/>
      <c r="D155" s="12"/>
      <c r="E155" s="10">
        <f t="shared" ca="1" si="16"/>
        <v>0.27713760317248748</v>
      </c>
      <c r="F155" s="10">
        <f t="shared" si="12"/>
        <v>1</v>
      </c>
      <c r="G155" s="10">
        <f t="shared" ca="1" si="13"/>
        <v>0.27713760317248748</v>
      </c>
      <c r="H155" s="10">
        <f t="shared" ca="1" si="17"/>
        <v>221</v>
      </c>
      <c r="I155" s="34" t="s">
        <v>151</v>
      </c>
      <c r="J155" s="34" t="s">
        <v>228</v>
      </c>
      <c r="K155" s="34">
        <v>75</v>
      </c>
      <c r="L155" s="34">
        <v>22</v>
      </c>
      <c r="M155" s="71" t="s">
        <v>422</v>
      </c>
      <c r="N155" s="34">
        <v>22</v>
      </c>
      <c r="O155" s="34"/>
      <c r="P155" s="71" t="s">
        <v>423</v>
      </c>
      <c r="Q155" s="35"/>
    </row>
    <row r="156" spans="1:17" s="9" customFormat="1" ht="14.45" customHeight="1" x14ac:dyDescent="0.15">
      <c r="A156" s="9">
        <f t="shared" ca="1" si="14"/>
        <v>70</v>
      </c>
      <c r="B156" s="9">
        <f t="shared" si="15"/>
        <v>0</v>
      </c>
      <c r="C156" s="12"/>
      <c r="D156" s="12"/>
      <c r="E156" s="10">
        <f t="shared" ca="1" si="16"/>
        <v>0.73477418180774734</v>
      </c>
      <c r="F156" s="10">
        <f t="shared" si="12"/>
        <v>1</v>
      </c>
      <c r="G156" s="10">
        <f t="shared" ca="1" si="13"/>
        <v>0.73477418180774734</v>
      </c>
      <c r="H156" s="10">
        <f t="shared" ca="1" si="17"/>
        <v>70</v>
      </c>
      <c r="I156" s="34" t="s">
        <v>151</v>
      </c>
      <c r="J156" s="34" t="s">
        <v>228</v>
      </c>
      <c r="K156" s="34">
        <v>75</v>
      </c>
      <c r="L156" s="34">
        <v>23</v>
      </c>
      <c r="M156" s="71" t="s">
        <v>424</v>
      </c>
      <c r="N156" s="34">
        <v>23</v>
      </c>
      <c r="O156" s="34"/>
      <c r="P156" s="71" t="s">
        <v>145</v>
      </c>
      <c r="Q156" s="35" t="s">
        <v>425</v>
      </c>
    </row>
    <row r="157" spans="1:17" s="9" customFormat="1" ht="14.45" customHeight="1" x14ac:dyDescent="0.15">
      <c r="A157" s="9">
        <f t="shared" ca="1" si="14"/>
        <v>3</v>
      </c>
      <c r="B157" s="9">
        <f t="shared" si="15"/>
        <v>0</v>
      </c>
      <c r="C157" s="12"/>
      <c r="D157" s="12"/>
      <c r="E157" s="10">
        <f t="shared" ca="1" si="16"/>
        <v>0.9929808562183382</v>
      </c>
      <c r="F157" s="10">
        <f t="shared" si="12"/>
        <v>1</v>
      </c>
      <c r="G157" s="10">
        <f t="shared" ca="1" si="13"/>
        <v>0.9929808562183382</v>
      </c>
      <c r="H157" s="10">
        <f t="shared" ca="1" si="17"/>
        <v>3</v>
      </c>
      <c r="I157" s="34" t="s">
        <v>151</v>
      </c>
      <c r="J157" s="34" t="s">
        <v>228</v>
      </c>
      <c r="K157" s="34">
        <v>75</v>
      </c>
      <c r="L157" s="34">
        <v>24</v>
      </c>
      <c r="M157" s="71" t="s">
        <v>426</v>
      </c>
      <c r="N157" s="34">
        <v>24</v>
      </c>
      <c r="O157" s="34"/>
      <c r="P157" s="71" t="s">
        <v>427</v>
      </c>
      <c r="Q157" s="35"/>
    </row>
    <row r="158" spans="1:17" s="9" customFormat="1" ht="14.45" customHeight="1" x14ac:dyDescent="0.15">
      <c r="A158" s="9">
        <f t="shared" ca="1" si="14"/>
        <v>112</v>
      </c>
      <c r="B158" s="9">
        <f t="shared" si="15"/>
        <v>0</v>
      </c>
      <c r="C158" s="12"/>
      <c r="D158" s="12"/>
      <c r="E158" s="10">
        <f t="shared" ca="1" si="16"/>
        <v>0.6270252218806226</v>
      </c>
      <c r="F158" s="10">
        <f t="shared" si="12"/>
        <v>1</v>
      </c>
      <c r="G158" s="10">
        <f t="shared" ca="1" si="13"/>
        <v>0.6270252218806226</v>
      </c>
      <c r="H158" s="10">
        <f t="shared" ca="1" si="17"/>
        <v>112</v>
      </c>
      <c r="I158" s="34" t="s">
        <v>151</v>
      </c>
      <c r="J158" s="34" t="s">
        <v>228</v>
      </c>
      <c r="K158" s="34">
        <v>75</v>
      </c>
      <c r="L158" s="34">
        <v>25</v>
      </c>
      <c r="M158" s="71" t="s">
        <v>428</v>
      </c>
      <c r="N158" s="34">
        <v>25</v>
      </c>
      <c r="O158" s="34"/>
      <c r="P158" s="71" t="s">
        <v>429</v>
      </c>
      <c r="Q158" s="35"/>
    </row>
    <row r="159" spans="1:17" s="9" customFormat="1" ht="14.45" customHeight="1" x14ac:dyDescent="0.15">
      <c r="A159" s="9">
        <f t="shared" ca="1" si="14"/>
        <v>31</v>
      </c>
      <c r="B159" s="9">
        <f t="shared" si="15"/>
        <v>0</v>
      </c>
      <c r="C159" s="12"/>
      <c r="D159" s="12"/>
      <c r="E159" s="10">
        <f t="shared" ca="1" si="16"/>
        <v>0.87536928847271944</v>
      </c>
      <c r="F159" s="10">
        <f t="shared" si="12"/>
        <v>1</v>
      </c>
      <c r="G159" s="10">
        <f t="shared" ca="1" si="13"/>
        <v>0.87536928847271944</v>
      </c>
      <c r="H159" s="10">
        <f t="shared" ca="1" si="17"/>
        <v>31</v>
      </c>
      <c r="I159" s="34" t="s">
        <v>151</v>
      </c>
      <c r="J159" s="34" t="s">
        <v>228</v>
      </c>
      <c r="K159" s="34">
        <v>76</v>
      </c>
      <c r="L159" s="34">
        <v>26</v>
      </c>
      <c r="M159" s="71" t="s">
        <v>430</v>
      </c>
      <c r="N159" s="34">
        <v>26</v>
      </c>
      <c r="O159" s="34"/>
      <c r="P159" s="71" t="s">
        <v>431</v>
      </c>
      <c r="Q159" s="35"/>
    </row>
    <row r="160" spans="1:17" s="9" customFormat="1" ht="14.45" customHeight="1" x14ac:dyDescent="0.15">
      <c r="A160" s="9">
        <f t="shared" ca="1" si="14"/>
        <v>17</v>
      </c>
      <c r="B160" s="9">
        <f t="shared" si="15"/>
        <v>0</v>
      </c>
      <c r="C160" s="12"/>
      <c r="D160" s="12"/>
      <c r="E160" s="10">
        <f t="shared" ca="1" si="16"/>
        <v>0.93768195139627408</v>
      </c>
      <c r="F160" s="10">
        <f t="shared" si="12"/>
        <v>1</v>
      </c>
      <c r="G160" s="10">
        <f t="shared" ca="1" si="13"/>
        <v>0.93768195139627408</v>
      </c>
      <c r="H160" s="10">
        <f t="shared" ca="1" si="17"/>
        <v>17</v>
      </c>
      <c r="I160" s="34" t="s">
        <v>151</v>
      </c>
      <c r="J160" s="34" t="s">
        <v>228</v>
      </c>
      <c r="K160" s="34">
        <v>76</v>
      </c>
      <c r="L160" s="34">
        <v>27</v>
      </c>
      <c r="M160" s="71" t="s">
        <v>432</v>
      </c>
      <c r="N160" s="34">
        <v>27</v>
      </c>
      <c r="O160" s="34"/>
      <c r="P160" s="71" t="s">
        <v>80</v>
      </c>
      <c r="Q160" s="35"/>
    </row>
    <row r="161" spans="1:17" s="9" customFormat="1" ht="14.45" customHeight="1" x14ac:dyDescent="0.15">
      <c r="A161" s="9">
        <f t="shared" ca="1" si="14"/>
        <v>269</v>
      </c>
      <c r="B161" s="9">
        <f t="shared" si="15"/>
        <v>0</v>
      </c>
      <c r="C161" s="12"/>
      <c r="D161" s="12"/>
      <c r="E161" s="10">
        <f t="shared" ca="1" si="16"/>
        <v>0.17207213524417486</v>
      </c>
      <c r="F161" s="10">
        <f t="shared" si="12"/>
        <v>1</v>
      </c>
      <c r="G161" s="10">
        <f t="shared" ca="1" si="13"/>
        <v>0.17207213524417486</v>
      </c>
      <c r="H161" s="10">
        <f t="shared" ca="1" si="17"/>
        <v>269</v>
      </c>
      <c r="I161" s="34" t="s">
        <v>151</v>
      </c>
      <c r="J161" s="34" t="s">
        <v>228</v>
      </c>
      <c r="K161" s="34">
        <v>76</v>
      </c>
      <c r="L161" s="34">
        <v>28</v>
      </c>
      <c r="M161" s="71" t="s">
        <v>433</v>
      </c>
      <c r="N161" s="34">
        <v>28</v>
      </c>
      <c r="O161" s="34" t="s">
        <v>434</v>
      </c>
      <c r="P161" s="71" t="s">
        <v>435</v>
      </c>
      <c r="Q161" s="35"/>
    </row>
    <row r="162" spans="1:17" s="9" customFormat="1" ht="14.45" customHeight="1" x14ac:dyDescent="0.15">
      <c r="A162" s="9">
        <f t="shared" ca="1" si="14"/>
        <v>85</v>
      </c>
      <c r="B162" s="9">
        <f t="shared" si="15"/>
        <v>0</v>
      </c>
      <c r="C162" s="12"/>
      <c r="D162" s="12"/>
      <c r="E162" s="10">
        <f t="shared" ca="1" si="16"/>
        <v>0.68608529091501858</v>
      </c>
      <c r="F162" s="10">
        <f t="shared" si="12"/>
        <v>1</v>
      </c>
      <c r="G162" s="10">
        <f t="shared" ca="1" si="13"/>
        <v>0.68608529091501858</v>
      </c>
      <c r="H162" s="10">
        <f t="shared" ca="1" si="17"/>
        <v>85</v>
      </c>
      <c r="I162" s="34" t="s">
        <v>151</v>
      </c>
      <c r="J162" s="34" t="s">
        <v>228</v>
      </c>
      <c r="K162" s="34">
        <v>76</v>
      </c>
      <c r="L162" s="34">
        <v>29</v>
      </c>
      <c r="M162" s="71" t="s">
        <v>436</v>
      </c>
      <c r="N162" s="34">
        <v>29</v>
      </c>
      <c r="O162" s="34"/>
      <c r="P162" s="71" t="s">
        <v>437</v>
      </c>
      <c r="Q162" s="35"/>
    </row>
    <row r="163" spans="1:17" s="9" customFormat="1" ht="14.45" customHeight="1" x14ac:dyDescent="0.15">
      <c r="A163" s="9">
        <f t="shared" ca="1" si="14"/>
        <v>28</v>
      </c>
      <c r="B163" s="9">
        <f t="shared" si="15"/>
        <v>0</v>
      </c>
      <c r="C163" s="12"/>
      <c r="D163" s="12"/>
      <c r="E163" s="10">
        <f t="shared" ca="1" si="16"/>
        <v>0.88524963496448927</v>
      </c>
      <c r="F163" s="10">
        <f t="shared" si="12"/>
        <v>1</v>
      </c>
      <c r="G163" s="10">
        <f t="shared" ca="1" si="13"/>
        <v>0.88524963496448927</v>
      </c>
      <c r="H163" s="10">
        <f t="shared" ca="1" si="17"/>
        <v>28</v>
      </c>
      <c r="I163" s="34" t="s">
        <v>151</v>
      </c>
      <c r="J163" s="34" t="s">
        <v>228</v>
      </c>
      <c r="K163" s="34">
        <v>76</v>
      </c>
      <c r="L163" s="34">
        <v>30</v>
      </c>
      <c r="M163" s="71" t="s">
        <v>438</v>
      </c>
      <c r="N163" s="34">
        <v>30</v>
      </c>
      <c r="O163" s="34"/>
      <c r="P163" s="71" t="s">
        <v>132</v>
      </c>
      <c r="Q163" s="35"/>
    </row>
    <row r="164" spans="1:17" s="9" customFormat="1" ht="14.45" customHeight="1" x14ac:dyDescent="0.15">
      <c r="A164" s="9">
        <f t="shared" ca="1" si="14"/>
        <v>41</v>
      </c>
      <c r="B164" s="9">
        <f t="shared" si="15"/>
        <v>0</v>
      </c>
      <c r="C164" s="12"/>
      <c r="D164" s="12"/>
      <c r="E164" s="10">
        <f t="shared" ca="1" si="16"/>
        <v>0.85249048510539438</v>
      </c>
      <c r="F164" s="10">
        <f t="shared" si="12"/>
        <v>1</v>
      </c>
      <c r="G164" s="10">
        <f t="shared" ca="1" si="13"/>
        <v>0.85249048510539438</v>
      </c>
      <c r="H164" s="10">
        <f t="shared" ca="1" si="17"/>
        <v>41</v>
      </c>
      <c r="I164" s="34" t="s">
        <v>151</v>
      </c>
      <c r="J164" s="34" t="s">
        <v>228</v>
      </c>
      <c r="K164" s="34">
        <v>76</v>
      </c>
      <c r="L164" s="34">
        <v>31</v>
      </c>
      <c r="M164" s="71" t="s">
        <v>439</v>
      </c>
      <c r="N164" s="34">
        <v>31</v>
      </c>
      <c r="O164" s="34"/>
      <c r="P164" s="71" t="s">
        <v>81</v>
      </c>
      <c r="Q164" s="35"/>
    </row>
    <row r="165" spans="1:17" s="9" customFormat="1" ht="14.45" customHeight="1" x14ac:dyDescent="0.15">
      <c r="A165" s="9">
        <f t="shared" ca="1" si="14"/>
        <v>163</v>
      </c>
      <c r="B165" s="9">
        <f t="shared" si="15"/>
        <v>0</v>
      </c>
      <c r="C165" s="12"/>
      <c r="D165" s="12"/>
      <c r="E165" s="10">
        <f t="shared" ca="1" si="16"/>
        <v>0.4973313270831895</v>
      </c>
      <c r="F165" s="10">
        <f t="shared" si="12"/>
        <v>1</v>
      </c>
      <c r="G165" s="10">
        <f t="shared" ca="1" si="13"/>
        <v>0.4973313270831895</v>
      </c>
      <c r="H165" s="10">
        <f t="shared" ca="1" si="17"/>
        <v>163</v>
      </c>
      <c r="I165" s="34" t="s">
        <v>151</v>
      </c>
      <c r="J165" s="34" t="s">
        <v>228</v>
      </c>
      <c r="K165" s="34">
        <v>76</v>
      </c>
      <c r="L165" s="34">
        <v>32</v>
      </c>
      <c r="M165" s="71" t="s">
        <v>440</v>
      </c>
      <c r="N165" s="34">
        <v>32</v>
      </c>
      <c r="O165" s="34"/>
      <c r="P165" s="71" t="s">
        <v>343</v>
      </c>
      <c r="Q165" s="35"/>
    </row>
    <row r="166" spans="1:17" s="9" customFormat="1" ht="14.45" customHeight="1" x14ac:dyDescent="0.15">
      <c r="A166" s="9">
        <f t="shared" ca="1" si="14"/>
        <v>126</v>
      </c>
      <c r="B166" s="9">
        <f t="shared" si="15"/>
        <v>0</v>
      </c>
      <c r="C166" s="12"/>
      <c r="D166" s="12"/>
      <c r="E166" s="10">
        <f t="shared" ca="1" si="16"/>
        <v>0.59051420459815562</v>
      </c>
      <c r="F166" s="10">
        <f t="shared" si="12"/>
        <v>1</v>
      </c>
      <c r="G166" s="10">
        <f t="shared" ca="1" si="13"/>
        <v>0.59051420459815562</v>
      </c>
      <c r="H166" s="10">
        <f t="shared" ca="1" si="17"/>
        <v>126</v>
      </c>
      <c r="I166" s="34" t="s">
        <v>151</v>
      </c>
      <c r="J166" s="34" t="s">
        <v>228</v>
      </c>
      <c r="K166" s="34">
        <v>76</v>
      </c>
      <c r="L166" s="34">
        <v>33</v>
      </c>
      <c r="M166" s="71" t="s">
        <v>441</v>
      </c>
      <c r="N166" s="34">
        <v>33</v>
      </c>
      <c r="O166" s="34"/>
      <c r="P166" s="71" t="s">
        <v>442</v>
      </c>
      <c r="Q166" s="35"/>
    </row>
    <row r="167" spans="1:17" s="9" customFormat="1" ht="14.45" customHeight="1" x14ac:dyDescent="0.15">
      <c r="A167" s="9">
        <f t="shared" ca="1" si="14"/>
        <v>127</v>
      </c>
      <c r="B167" s="9">
        <f t="shared" si="15"/>
        <v>0</v>
      </c>
      <c r="C167" s="12"/>
      <c r="D167" s="12"/>
      <c r="E167" s="10">
        <f t="shared" ca="1" si="16"/>
        <v>0.58930409811338946</v>
      </c>
      <c r="F167" s="10">
        <f t="shared" si="12"/>
        <v>1</v>
      </c>
      <c r="G167" s="10">
        <f t="shared" ca="1" si="13"/>
        <v>0.58930409811338946</v>
      </c>
      <c r="H167" s="10">
        <f t="shared" ca="1" si="17"/>
        <v>127</v>
      </c>
      <c r="I167" s="34" t="s">
        <v>151</v>
      </c>
      <c r="J167" s="34" t="s">
        <v>228</v>
      </c>
      <c r="K167" s="34">
        <v>76</v>
      </c>
      <c r="L167" s="34">
        <v>34</v>
      </c>
      <c r="M167" s="71" t="s">
        <v>443</v>
      </c>
      <c r="N167" s="34">
        <v>34</v>
      </c>
      <c r="O167" s="34"/>
      <c r="P167" s="71" t="s">
        <v>90</v>
      </c>
      <c r="Q167" s="35"/>
    </row>
    <row r="168" spans="1:17" s="9" customFormat="1" ht="14.45" customHeight="1" x14ac:dyDescent="0.15">
      <c r="A168" s="9">
        <f t="shared" ca="1" si="14"/>
        <v>136</v>
      </c>
      <c r="B168" s="9">
        <f t="shared" si="15"/>
        <v>0</v>
      </c>
      <c r="C168" s="12"/>
      <c r="D168" s="12"/>
      <c r="E168" s="10">
        <f t="shared" ca="1" si="16"/>
        <v>0.57008429224125701</v>
      </c>
      <c r="F168" s="10">
        <f t="shared" si="12"/>
        <v>1</v>
      </c>
      <c r="G168" s="10">
        <f t="shared" ca="1" si="13"/>
        <v>0.57008429224125701</v>
      </c>
      <c r="H168" s="10">
        <f t="shared" ca="1" si="17"/>
        <v>136</v>
      </c>
      <c r="I168" s="34" t="s">
        <v>151</v>
      </c>
      <c r="J168" s="34" t="s">
        <v>228</v>
      </c>
      <c r="K168" s="34">
        <v>76</v>
      </c>
      <c r="L168" s="34">
        <v>35</v>
      </c>
      <c r="M168" s="71" t="s">
        <v>444</v>
      </c>
      <c r="N168" s="34">
        <v>35</v>
      </c>
      <c r="O168" s="34"/>
      <c r="P168" s="71" t="s">
        <v>445</v>
      </c>
      <c r="Q168" s="35"/>
    </row>
    <row r="169" spans="1:17" s="9" customFormat="1" ht="14.45" customHeight="1" x14ac:dyDescent="0.15">
      <c r="A169" s="9">
        <f t="shared" ca="1" si="14"/>
        <v>88</v>
      </c>
      <c r="B169" s="9">
        <f t="shared" si="15"/>
        <v>0</v>
      </c>
      <c r="C169" s="12"/>
      <c r="D169" s="12"/>
      <c r="E169" s="10">
        <f t="shared" ca="1" si="16"/>
        <v>0.67857758610653096</v>
      </c>
      <c r="F169" s="10">
        <f t="shared" si="12"/>
        <v>1</v>
      </c>
      <c r="G169" s="10">
        <f t="shared" ca="1" si="13"/>
        <v>0.67857758610653096</v>
      </c>
      <c r="H169" s="10">
        <f t="shared" ca="1" si="17"/>
        <v>88</v>
      </c>
      <c r="I169" s="34" t="s">
        <v>151</v>
      </c>
      <c r="J169" s="34" t="s">
        <v>228</v>
      </c>
      <c r="K169" s="34">
        <v>76</v>
      </c>
      <c r="L169" s="34">
        <v>36</v>
      </c>
      <c r="M169" s="71" t="s">
        <v>446</v>
      </c>
      <c r="N169" s="34">
        <v>36</v>
      </c>
      <c r="O169" s="34"/>
      <c r="P169" s="71" t="s">
        <v>190</v>
      </c>
      <c r="Q169" s="35" t="s">
        <v>425</v>
      </c>
    </row>
    <row r="170" spans="1:17" s="9" customFormat="1" ht="14.45" customHeight="1" x14ac:dyDescent="0.15">
      <c r="A170" s="9">
        <f t="shared" ca="1" si="14"/>
        <v>35</v>
      </c>
      <c r="B170" s="9">
        <f t="shared" si="15"/>
        <v>0</v>
      </c>
      <c r="C170" s="12"/>
      <c r="D170" s="12"/>
      <c r="E170" s="10">
        <f t="shared" ca="1" si="16"/>
        <v>0.86807273196757917</v>
      </c>
      <c r="F170" s="10">
        <f t="shared" si="12"/>
        <v>1</v>
      </c>
      <c r="G170" s="10">
        <f t="shared" ca="1" si="13"/>
        <v>0.86807273196757917</v>
      </c>
      <c r="H170" s="10">
        <f t="shared" ca="1" si="17"/>
        <v>35</v>
      </c>
      <c r="I170" s="34" t="s">
        <v>151</v>
      </c>
      <c r="J170" s="34" t="s">
        <v>228</v>
      </c>
      <c r="K170" s="34">
        <v>76</v>
      </c>
      <c r="L170" s="34">
        <v>37</v>
      </c>
      <c r="M170" s="71" t="s">
        <v>447</v>
      </c>
      <c r="N170" s="34">
        <v>37</v>
      </c>
      <c r="O170" s="34"/>
      <c r="P170" s="71" t="s">
        <v>448</v>
      </c>
      <c r="Q170" s="35"/>
    </row>
    <row r="171" spans="1:17" s="9" customFormat="1" ht="14.45" customHeight="1" x14ac:dyDescent="0.15">
      <c r="A171" s="9">
        <f t="shared" ca="1" si="14"/>
        <v>313</v>
      </c>
      <c r="B171" s="9">
        <f t="shared" si="15"/>
        <v>0</v>
      </c>
      <c r="C171" s="12"/>
      <c r="D171" s="12"/>
      <c r="E171" s="10">
        <f t="shared" ca="1" si="16"/>
        <v>3.5787852565903222E-2</v>
      </c>
      <c r="F171" s="10">
        <f t="shared" si="12"/>
        <v>1</v>
      </c>
      <c r="G171" s="10">
        <f t="shared" ca="1" si="13"/>
        <v>3.5787852565903222E-2</v>
      </c>
      <c r="H171" s="10">
        <f t="shared" ca="1" si="17"/>
        <v>313</v>
      </c>
      <c r="I171" s="34" t="s">
        <v>151</v>
      </c>
      <c r="J171" s="34" t="s">
        <v>228</v>
      </c>
      <c r="K171" s="34">
        <v>76</v>
      </c>
      <c r="L171" s="34">
        <v>38</v>
      </c>
      <c r="M171" s="71" t="s">
        <v>449</v>
      </c>
      <c r="N171" s="34">
        <v>38</v>
      </c>
      <c r="O171" s="34"/>
      <c r="P171" s="71" t="s">
        <v>72</v>
      </c>
      <c r="Q171" s="35" t="s">
        <v>450</v>
      </c>
    </row>
    <row r="172" spans="1:17" s="9" customFormat="1" ht="14.45" customHeight="1" x14ac:dyDescent="0.15">
      <c r="A172" s="9">
        <f t="shared" ca="1" si="14"/>
        <v>27</v>
      </c>
      <c r="B172" s="9">
        <f t="shared" si="15"/>
        <v>0</v>
      </c>
      <c r="C172" s="12"/>
      <c r="D172" s="12"/>
      <c r="E172" s="10">
        <f t="shared" ca="1" si="16"/>
        <v>0.89243509091520268</v>
      </c>
      <c r="F172" s="10">
        <f t="shared" si="12"/>
        <v>1</v>
      </c>
      <c r="G172" s="10">
        <f t="shared" ca="1" si="13"/>
        <v>0.89243509091520268</v>
      </c>
      <c r="H172" s="10">
        <f t="shared" ca="1" si="17"/>
        <v>27</v>
      </c>
      <c r="I172" s="34" t="s">
        <v>151</v>
      </c>
      <c r="J172" s="34" t="s">
        <v>228</v>
      </c>
      <c r="K172" s="34">
        <v>76</v>
      </c>
      <c r="L172" s="34">
        <v>39</v>
      </c>
      <c r="M172" s="71" t="s">
        <v>451</v>
      </c>
      <c r="N172" s="34">
        <v>39</v>
      </c>
      <c r="O172" s="34"/>
      <c r="P172" s="71" t="s">
        <v>452</v>
      </c>
      <c r="Q172" s="35"/>
    </row>
    <row r="173" spans="1:17" s="9" customFormat="1" ht="14.45" customHeight="1" x14ac:dyDescent="0.15">
      <c r="A173" s="9">
        <f t="shared" ca="1" si="14"/>
        <v>67</v>
      </c>
      <c r="B173" s="9">
        <f t="shared" si="15"/>
        <v>0</v>
      </c>
      <c r="C173" s="12"/>
      <c r="D173" s="12"/>
      <c r="E173" s="10">
        <f t="shared" ca="1" si="16"/>
        <v>0.73876576247189951</v>
      </c>
      <c r="F173" s="10">
        <f t="shared" si="12"/>
        <v>1</v>
      </c>
      <c r="G173" s="10">
        <f t="shared" ca="1" si="13"/>
        <v>0.73876576247189951</v>
      </c>
      <c r="H173" s="10">
        <f t="shared" ca="1" si="17"/>
        <v>67</v>
      </c>
      <c r="I173" s="34" t="s">
        <v>151</v>
      </c>
      <c r="J173" s="34" t="s">
        <v>228</v>
      </c>
      <c r="K173" s="34">
        <v>76</v>
      </c>
      <c r="L173" s="34">
        <v>40</v>
      </c>
      <c r="M173" s="71" t="s">
        <v>453</v>
      </c>
      <c r="N173" s="34">
        <v>40</v>
      </c>
      <c r="O173" s="34"/>
      <c r="P173" s="71" t="s">
        <v>454</v>
      </c>
      <c r="Q173" s="35"/>
    </row>
    <row r="174" spans="1:17" s="9" customFormat="1" ht="14.45" customHeight="1" x14ac:dyDescent="0.15">
      <c r="A174" s="9">
        <f t="shared" ca="1" si="14"/>
        <v>148</v>
      </c>
      <c r="B174" s="9">
        <f t="shared" si="15"/>
        <v>0</v>
      </c>
      <c r="C174" s="12"/>
      <c r="D174" s="12"/>
      <c r="E174" s="10">
        <f t="shared" ca="1" si="16"/>
        <v>0.54860207619413792</v>
      </c>
      <c r="F174" s="10">
        <f t="shared" si="12"/>
        <v>1</v>
      </c>
      <c r="G174" s="10">
        <f t="shared" ca="1" si="13"/>
        <v>0.54860207619413792</v>
      </c>
      <c r="H174" s="10">
        <f t="shared" ca="1" si="17"/>
        <v>148</v>
      </c>
      <c r="I174" s="34" t="s">
        <v>151</v>
      </c>
      <c r="J174" s="34" t="s">
        <v>228</v>
      </c>
      <c r="K174" s="34">
        <v>76</v>
      </c>
      <c r="L174" s="34">
        <v>41</v>
      </c>
      <c r="M174" s="71" t="s">
        <v>455</v>
      </c>
      <c r="N174" s="34">
        <v>41</v>
      </c>
      <c r="O174" s="34"/>
      <c r="P174" s="71" t="s">
        <v>456</v>
      </c>
      <c r="Q174" s="35"/>
    </row>
    <row r="175" spans="1:17" s="9" customFormat="1" ht="14.45" customHeight="1" x14ac:dyDescent="0.15">
      <c r="A175" s="9">
        <f t="shared" ca="1" si="14"/>
        <v>246</v>
      </c>
      <c r="B175" s="9">
        <f t="shared" si="15"/>
        <v>0</v>
      </c>
      <c r="C175" s="12"/>
      <c r="D175" s="12"/>
      <c r="E175" s="10">
        <f t="shared" ca="1" si="16"/>
        <v>0.22447907393833511</v>
      </c>
      <c r="F175" s="10">
        <f t="shared" si="12"/>
        <v>1</v>
      </c>
      <c r="G175" s="10">
        <f t="shared" ca="1" si="13"/>
        <v>0.22447907393833511</v>
      </c>
      <c r="H175" s="10">
        <f t="shared" ca="1" si="17"/>
        <v>246</v>
      </c>
      <c r="I175" s="34" t="s">
        <v>151</v>
      </c>
      <c r="J175" s="34" t="s">
        <v>228</v>
      </c>
      <c r="K175" s="34">
        <v>76</v>
      </c>
      <c r="L175" s="34">
        <v>42</v>
      </c>
      <c r="M175" s="71" t="s">
        <v>457</v>
      </c>
      <c r="N175" s="34">
        <v>42</v>
      </c>
      <c r="O175" s="34"/>
      <c r="P175" s="71" t="s">
        <v>364</v>
      </c>
      <c r="Q175" s="35" t="s">
        <v>458</v>
      </c>
    </row>
    <row r="176" spans="1:17" s="9" customFormat="1" ht="14.45" customHeight="1" x14ac:dyDescent="0.15">
      <c r="A176" s="9">
        <f t="shared" ca="1" si="14"/>
        <v>113</v>
      </c>
      <c r="B176" s="9">
        <f t="shared" si="15"/>
        <v>0</v>
      </c>
      <c r="C176" s="12"/>
      <c r="D176" s="12"/>
      <c r="E176" s="10">
        <f t="shared" ca="1" si="16"/>
        <v>0.62660376993629718</v>
      </c>
      <c r="F176" s="10">
        <f t="shared" si="12"/>
        <v>1</v>
      </c>
      <c r="G176" s="10">
        <f t="shared" ca="1" si="13"/>
        <v>0.62660376993629718</v>
      </c>
      <c r="H176" s="10">
        <f t="shared" ca="1" si="17"/>
        <v>113</v>
      </c>
      <c r="I176" s="34" t="s">
        <v>151</v>
      </c>
      <c r="J176" s="34" t="s">
        <v>228</v>
      </c>
      <c r="K176" s="34">
        <v>76</v>
      </c>
      <c r="L176" s="34">
        <v>43</v>
      </c>
      <c r="M176" s="71" t="s">
        <v>459</v>
      </c>
      <c r="N176" s="34">
        <v>43</v>
      </c>
      <c r="O176" s="34"/>
      <c r="P176" s="71" t="s">
        <v>191</v>
      </c>
      <c r="Q176" s="35"/>
    </row>
    <row r="177" spans="1:17" s="9" customFormat="1" ht="14.45" customHeight="1" x14ac:dyDescent="0.15">
      <c r="A177" s="9">
        <f t="shared" ca="1" si="14"/>
        <v>236</v>
      </c>
      <c r="B177" s="9">
        <f t="shared" si="15"/>
        <v>0</v>
      </c>
      <c r="C177" s="12"/>
      <c r="D177" s="12"/>
      <c r="E177" s="10">
        <f t="shared" ca="1" si="16"/>
        <v>0.2442997194163864</v>
      </c>
      <c r="F177" s="10">
        <f t="shared" si="12"/>
        <v>1</v>
      </c>
      <c r="G177" s="10">
        <f t="shared" ca="1" si="13"/>
        <v>0.2442997194163864</v>
      </c>
      <c r="H177" s="10">
        <f t="shared" ca="1" si="17"/>
        <v>236</v>
      </c>
      <c r="I177" s="34" t="s">
        <v>151</v>
      </c>
      <c r="J177" s="34" t="s">
        <v>228</v>
      </c>
      <c r="K177" s="34">
        <v>76</v>
      </c>
      <c r="L177" s="34">
        <v>44</v>
      </c>
      <c r="M177" s="71" t="s">
        <v>460</v>
      </c>
      <c r="N177" s="34">
        <v>44</v>
      </c>
      <c r="O177" s="34"/>
      <c r="P177" s="71" t="s">
        <v>91</v>
      </c>
      <c r="Q177" s="35"/>
    </row>
    <row r="178" spans="1:17" s="9" customFormat="1" ht="14.45" customHeight="1" x14ac:dyDescent="0.15">
      <c r="A178" s="9">
        <f t="shared" ca="1" si="14"/>
        <v>98</v>
      </c>
      <c r="B178" s="9">
        <f t="shared" si="15"/>
        <v>0</v>
      </c>
      <c r="C178" s="12"/>
      <c r="D178" s="12"/>
      <c r="E178" s="10">
        <f t="shared" ca="1" si="16"/>
        <v>0.64657931369176613</v>
      </c>
      <c r="F178" s="10">
        <f t="shared" si="12"/>
        <v>1</v>
      </c>
      <c r="G178" s="10">
        <f t="shared" ca="1" si="13"/>
        <v>0.64657931369176613</v>
      </c>
      <c r="H178" s="10">
        <f t="shared" ca="1" si="17"/>
        <v>98</v>
      </c>
      <c r="I178" s="34" t="s">
        <v>151</v>
      </c>
      <c r="J178" s="34" t="s">
        <v>228</v>
      </c>
      <c r="K178" s="34">
        <v>76</v>
      </c>
      <c r="L178" s="34">
        <v>45</v>
      </c>
      <c r="M178" s="71" t="s">
        <v>461</v>
      </c>
      <c r="N178" s="34">
        <v>45</v>
      </c>
      <c r="O178" s="34"/>
      <c r="P178" s="71" t="s">
        <v>462</v>
      </c>
      <c r="Q178" s="35"/>
    </row>
    <row r="179" spans="1:17" s="9" customFormat="1" ht="14.45" customHeight="1" x14ac:dyDescent="0.15">
      <c r="A179" s="9">
        <f t="shared" ca="1" si="14"/>
        <v>20</v>
      </c>
      <c r="B179" s="9">
        <f t="shared" si="15"/>
        <v>0</v>
      </c>
      <c r="C179" s="12"/>
      <c r="D179" s="12"/>
      <c r="E179" s="10">
        <f t="shared" ca="1" si="16"/>
        <v>0.92905600027710711</v>
      </c>
      <c r="F179" s="10">
        <f t="shared" si="12"/>
        <v>1</v>
      </c>
      <c r="G179" s="10">
        <f t="shared" ca="1" si="13"/>
        <v>0.92905600027710711</v>
      </c>
      <c r="H179" s="10">
        <f t="shared" ca="1" si="17"/>
        <v>20</v>
      </c>
      <c r="I179" s="34" t="s">
        <v>151</v>
      </c>
      <c r="J179" s="34" t="s">
        <v>228</v>
      </c>
      <c r="K179" s="34">
        <v>76</v>
      </c>
      <c r="L179" s="34">
        <v>46</v>
      </c>
      <c r="M179" s="71" t="s">
        <v>463</v>
      </c>
      <c r="N179" s="34">
        <v>46</v>
      </c>
      <c r="O179" s="34"/>
      <c r="P179" s="71" t="s">
        <v>464</v>
      </c>
      <c r="Q179" s="35"/>
    </row>
    <row r="180" spans="1:17" s="9" customFormat="1" ht="14.45" customHeight="1" x14ac:dyDescent="0.15">
      <c r="A180" s="9">
        <f t="shared" ca="1" si="14"/>
        <v>58</v>
      </c>
      <c r="B180" s="9">
        <f t="shared" si="15"/>
        <v>0</v>
      </c>
      <c r="C180" s="12"/>
      <c r="D180" s="12"/>
      <c r="E180" s="10">
        <f t="shared" ca="1" si="16"/>
        <v>0.77144204872696764</v>
      </c>
      <c r="F180" s="10">
        <f t="shared" si="12"/>
        <v>1</v>
      </c>
      <c r="G180" s="10">
        <f t="shared" ca="1" si="13"/>
        <v>0.77144204872696764</v>
      </c>
      <c r="H180" s="10">
        <f t="shared" ca="1" si="17"/>
        <v>58</v>
      </c>
      <c r="I180" s="88"/>
      <c r="J180" s="89"/>
      <c r="K180" s="90"/>
      <c r="L180" s="90" t="s">
        <v>222</v>
      </c>
      <c r="M180" s="95"/>
      <c r="N180" s="88"/>
      <c r="O180" s="88"/>
      <c r="P180" s="95"/>
      <c r="Q180" s="96"/>
    </row>
    <row r="181" spans="1:17" s="9" customFormat="1" ht="14.45" customHeight="1" x14ac:dyDescent="0.15">
      <c r="A181" s="9">
        <f t="shared" ca="1" si="14"/>
        <v>40</v>
      </c>
      <c r="B181" s="9">
        <f t="shared" si="15"/>
        <v>0</v>
      </c>
      <c r="C181" s="12"/>
      <c r="D181" s="12"/>
      <c r="E181" s="10">
        <f t="shared" ca="1" si="16"/>
        <v>0.86312884903257014</v>
      </c>
      <c r="F181" s="10">
        <f t="shared" si="12"/>
        <v>1</v>
      </c>
      <c r="G181" s="10">
        <f t="shared" ca="1" si="13"/>
        <v>0.86312884903257014</v>
      </c>
      <c r="H181" s="10">
        <f t="shared" ca="1" si="17"/>
        <v>40</v>
      </c>
      <c r="I181" s="34" t="s">
        <v>151</v>
      </c>
      <c r="J181" s="34" t="s">
        <v>228</v>
      </c>
      <c r="K181" s="34">
        <v>76</v>
      </c>
      <c r="L181" s="34">
        <v>1</v>
      </c>
      <c r="M181" s="71" t="s">
        <v>465</v>
      </c>
      <c r="N181" s="34">
        <v>1</v>
      </c>
      <c r="O181" s="34"/>
      <c r="P181" s="71" t="s">
        <v>466</v>
      </c>
      <c r="Q181" s="35" t="s">
        <v>121</v>
      </c>
    </row>
    <row r="182" spans="1:17" s="9" customFormat="1" ht="14.45" customHeight="1" x14ac:dyDescent="0.15">
      <c r="A182" s="9">
        <f t="shared" ca="1" si="14"/>
        <v>134</v>
      </c>
      <c r="B182" s="9">
        <f t="shared" si="15"/>
        <v>0</v>
      </c>
      <c r="C182" s="12"/>
      <c r="D182" s="12"/>
      <c r="E182" s="10">
        <f t="shared" ca="1" si="16"/>
        <v>0.5744969937334129</v>
      </c>
      <c r="F182" s="10">
        <f t="shared" si="12"/>
        <v>1</v>
      </c>
      <c r="G182" s="10">
        <f t="shared" ca="1" si="13"/>
        <v>0.5744969937334129</v>
      </c>
      <c r="H182" s="10">
        <f t="shared" ca="1" si="17"/>
        <v>134</v>
      </c>
      <c r="I182" s="34" t="s">
        <v>151</v>
      </c>
      <c r="J182" s="34" t="s">
        <v>228</v>
      </c>
      <c r="K182" s="34">
        <v>76</v>
      </c>
      <c r="L182" s="34">
        <v>2</v>
      </c>
      <c r="M182" s="71" t="s">
        <v>467</v>
      </c>
      <c r="N182" s="34">
        <v>2</v>
      </c>
      <c r="O182" s="34"/>
      <c r="P182" s="71" t="s">
        <v>94</v>
      </c>
      <c r="Q182" s="35" t="s">
        <v>95</v>
      </c>
    </row>
    <row r="183" spans="1:17" s="9" customFormat="1" ht="14.45" customHeight="1" x14ac:dyDescent="0.15">
      <c r="A183" s="9">
        <f t="shared" ca="1" si="14"/>
        <v>218</v>
      </c>
      <c r="B183" s="9">
        <f t="shared" si="15"/>
        <v>0</v>
      </c>
      <c r="C183" s="12"/>
      <c r="D183" s="12"/>
      <c r="E183" s="10">
        <f t="shared" ca="1" si="16"/>
        <v>0.28277561173110599</v>
      </c>
      <c r="F183" s="10">
        <f t="shared" si="12"/>
        <v>1</v>
      </c>
      <c r="G183" s="10">
        <f t="shared" ca="1" si="13"/>
        <v>0.28277561173110599</v>
      </c>
      <c r="H183" s="10">
        <f t="shared" ca="1" si="17"/>
        <v>218</v>
      </c>
      <c r="I183" s="34" t="s">
        <v>151</v>
      </c>
      <c r="J183" s="34" t="s">
        <v>228</v>
      </c>
      <c r="K183" s="34">
        <v>76</v>
      </c>
      <c r="L183" s="34">
        <v>3</v>
      </c>
      <c r="M183" s="71" t="s">
        <v>468</v>
      </c>
      <c r="N183" s="34">
        <v>3</v>
      </c>
      <c r="O183" s="34"/>
      <c r="P183" s="71" t="s">
        <v>93</v>
      </c>
      <c r="Q183" s="35" t="s">
        <v>84</v>
      </c>
    </row>
    <row r="184" spans="1:17" s="9" customFormat="1" ht="14.45" customHeight="1" x14ac:dyDescent="0.15">
      <c r="A184" s="9">
        <f t="shared" ca="1" si="14"/>
        <v>243</v>
      </c>
      <c r="B184" s="9">
        <f t="shared" si="15"/>
        <v>0</v>
      </c>
      <c r="C184" s="12"/>
      <c r="D184" s="12"/>
      <c r="E184" s="10">
        <f t="shared" ca="1" si="16"/>
        <v>0.23221615896290682</v>
      </c>
      <c r="F184" s="10">
        <f t="shared" si="12"/>
        <v>1</v>
      </c>
      <c r="G184" s="10">
        <f t="shared" ca="1" si="13"/>
        <v>0.23221615896290682</v>
      </c>
      <c r="H184" s="10">
        <f t="shared" ca="1" si="17"/>
        <v>243</v>
      </c>
      <c r="I184" s="34" t="s">
        <v>151</v>
      </c>
      <c r="J184" s="34" t="s">
        <v>228</v>
      </c>
      <c r="K184" s="34">
        <v>76</v>
      </c>
      <c r="L184" s="34">
        <v>4</v>
      </c>
      <c r="M184" s="71" t="s">
        <v>469</v>
      </c>
      <c r="N184" s="34">
        <v>4</v>
      </c>
      <c r="O184" s="34"/>
      <c r="P184" s="71" t="s">
        <v>96</v>
      </c>
      <c r="Q184" s="35" t="s">
        <v>84</v>
      </c>
    </row>
    <row r="185" spans="1:17" s="9" customFormat="1" ht="14.45" customHeight="1" x14ac:dyDescent="0.15">
      <c r="A185" s="9">
        <f t="shared" ca="1" si="14"/>
        <v>152</v>
      </c>
      <c r="B185" s="9">
        <f t="shared" si="15"/>
        <v>0</v>
      </c>
      <c r="C185" s="12"/>
      <c r="D185" s="12"/>
      <c r="E185" s="10">
        <f t="shared" ca="1" si="16"/>
        <v>0.53712074448935354</v>
      </c>
      <c r="F185" s="10">
        <f t="shared" si="12"/>
        <v>1</v>
      </c>
      <c r="G185" s="10">
        <f t="shared" ca="1" si="13"/>
        <v>0.53712074448935354</v>
      </c>
      <c r="H185" s="10">
        <f t="shared" ca="1" si="17"/>
        <v>152</v>
      </c>
      <c r="I185" s="34" t="s">
        <v>151</v>
      </c>
      <c r="J185" s="34" t="s">
        <v>228</v>
      </c>
      <c r="K185" s="34">
        <v>76</v>
      </c>
      <c r="L185" s="34">
        <v>5</v>
      </c>
      <c r="M185" s="71" t="s">
        <v>470</v>
      </c>
      <c r="N185" s="34">
        <v>5</v>
      </c>
      <c r="O185" s="34"/>
      <c r="P185" s="71" t="s">
        <v>471</v>
      </c>
      <c r="Q185" s="35" t="s">
        <v>125</v>
      </c>
    </row>
    <row r="186" spans="1:17" s="9" customFormat="1" ht="14.45" customHeight="1" x14ac:dyDescent="0.15">
      <c r="A186" s="9">
        <f t="shared" ca="1" si="14"/>
        <v>178</v>
      </c>
      <c r="B186" s="9">
        <f t="shared" si="15"/>
        <v>0</v>
      </c>
      <c r="C186" s="12"/>
      <c r="D186" s="12"/>
      <c r="E186" s="10">
        <f t="shared" ca="1" si="16"/>
        <v>0.46079897589349017</v>
      </c>
      <c r="F186" s="10">
        <f t="shared" si="12"/>
        <v>1</v>
      </c>
      <c r="G186" s="10">
        <f t="shared" ca="1" si="13"/>
        <v>0.46079897589349017</v>
      </c>
      <c r="H186" s="10">
        <f t="shared" ca="1" si="17"/>
        <v>178</v>
      </c>
      <c r="I186" s="34" t="s">
        <v>151</v>
      </c>
      <c r="J186" s="34" t="s">
        <v>228</v>
      </c>
      <c r="K186" s="34">
        <v>76</v>
      </c>
      <c r="L186" s="34">
        <v>6</v>
      </c>
      <c r="M186" s="71" t="s">
        <v>472</v>
      </c>
      <c r="N186" s="34">
        <v>6</v>
      </c>
      <c r="O186" s="34"/>
      <c r="P186" s="71" t="s">
        <v>133</v>
      </c>
      <c r="Q186" s="35" t="s">
        <v>125</v>
      </c>
    </row>
    <row r="187" spans="1:17" s="9" customFormat="1" ht="14.45" customHeight="1" x14ac:dyDescent="0.15">
      <c r="A187" s="9">
        <f t="shared" ca="1" si="14"/>
        <v>87</v>
      </c>
      <c r="B187" s="9">
        <f t="shared" si="15"/>
        <v>0</v>
      </c>
      <c r="C187" s="12"/>
      <c r="D187" s="12"/>
      <c r="E187" s="10">
        <f t="shared" ca="1" si="16"/>
        <v>0.68299493416426837</v>
      </c>
      <c r="F187" s="10">
        <f t="shared" si="12"/>
        <v>1</v>
      </c>
      <c r="G187" s="10">
        <f t="shared" ca="1" si="13"/>
        <v>0.68299493416426837</v>
      </c>
      <c r="H187" s="10">
        <f t="shared" ca="1" si="17"/>
        <v>87</v>
      </c>
      <c r="I187" s="34" t="s">
        <v>151</v>
      </c>
      <c r="J187" s="34" t="s">
        <v>228</v>
      </c>
      <c r="K187" s="34">
        <v>76</v>
      </c>
      <c r="L187" s="34">
        <v>7</v>
      </c>
      <c r="M187" s="71" t="s">
        <v>473</v>
      </c>
      <c r="N187" s="34">
        <v>7</v>
      </c>
      <c r="O187" s="34"/>
      <c r="P187" s="71" t="s">
        <v>474</v>
      </c>
      <c r="Q187" s="35" t="s">
        <v>92</v>
      </c>
    </row>
    <row r="188" spans="1:17" s="9" customFormat="1" ht="14.45" customHeight="1" x14ac:dyDescent="0.15">
      <c r="A188" s="9">
        <f t="shared" ca="1" si="14"/>
        <v>226</v>
      </c>
      <c r="B188" s="9">
        <f t="shared" si="15"/>
        <v>0</v>
      </c>
      <c r="C188" s="12"/>
      <c r="D188" s="12"/>
      <c r="E188" s="10">
        <f t="shared" ca="1" si="16"/>
        <v>0.26706209163188188</v>
      </c>
      <c r="F188" s="10">
        <f t="shared" si="12"/>
        <v>1</v>
      </c>
      <c r="G188" s="10">
        <f t="shared" ca="1" si="13"/>
        <v>0.26706209163188188</v>
      </c>
      <c r="H188" s="10">
        <f t="shared" ca="1" si="17"/>
        <v>226</v>
      </c>
      <c r="I188" s="34" t="s">
        <v>151</v>
      </c>
      <c r="J188" s="34" t="s">
        <v>228</v>
      </c>
      <c r="K188" s="34">
        <v>76</v>
      </c>
      <c r="L188" s="34">
        <v>8</v>
      </c>
      <c r="M188" s="71" t="s">
        <v>475</v>
      </c>
      <c r="N188" s="34">
        <v>8</v>
      </c>
      <c r="O188" s="34"/>
      <c r="P188" s="71" t="s">
        <v>192</v>
      </c>
      <c r="Q188" s="35" t="s">
        <v>92</v>
      </c>
    </row>
    <row r="189" spans="1:17" s="9" customFormat="1" ht="14.45" customHeight="1" x14ac:dyDescent="0.15">
      <c r="A189" s="9">
        <f t="shared" ca="1" si="14"/>
        <v>215</v>
      </c>
      <c r="B189" s="9">
        <f t="shared" si="15"/>
        <v>0</v>
      </c>
      <c r="C189" s="12"/>
      <c r="D189" s="12"/>
      <c r="E189" s="10">
        <f t="shared" ca="1" si="16"/>
        <v>0.29519647307127683</v>
      </c>
      <c r="F189" s="10">
        <f t="shared" si="12"/>
        <v>1</v>
      </c>
      <c r="G189" s="10">
        <f t="shared" ca="1" si="13"/>
        <v>0.29519647307127683</v>
      </c>
      <c r="H189" s="10">
        <f t="shared" ca="1" si="17"/>
        <v>215</v>
      </c>
      <c r="I189" s="34" t="s">
        <v>151</v>
      </c>
      <c r="J189" s="34" t="s">
        <v>228</v>
      </c>
      <c r="K189" s="34">
        <v>76</v>
      </c>
      <c r="L189" s="34">
        <v>9</v>
      </c>
      <c r="M189" s="71" t="s">
        <v>476</v>
      </c>
      <c r="N189" s="34">
        <v>9</v>
      </c>
      <c r="O189" s="34"/>
      <c r="P189" s="71" t="s">
        <v>134</v>
      </c>
      <c r="Q189" s="35" t="s">
        <v>92</v>
      </c>
    </row>
    <row r="190" spans="1:17" s="9" customFormat="1" ht="14.45" customHeight="1" x14ac:dyDescent="0.15">
      <c r="A190" s="9">
        <f t="shared" ca="1" si="14"/>
        <v>230</v>
      </c>
      <c r="B190" s="9">
        <f t="shared" si="15"/>
        <v>0</v>
      </c>
      <c r="C190" s="12"/>
      <c r="D190" s="12"/>
      <c r="E190" s="10">
        <f t="shared" ca="1" si="16"/>
        <v>0.25675521219046749</v>
      </c>
      <c r="F190" s="10">
        <f t="shared" si="12"/>
        <v>1</v>
      </c>
      <c r="G190" s="10">
        <f t="shared" ca="1" si="13"/>
        <v>0.25675521219046749</v>
      </c>
      <c r="H190" s="10">
        <f t="shared" ca="1" si="17"/>
        <v>230</v>
      </c>
      <c r="I190" s="34" t="s">
        <v>151</v>
      </c>
      <c r="J190" s="34" t="s">
        <v>228</v>
      </c>
      <c r="K190" s="34">
        <v>76</v>
      </c>
      <c r="L190" s="34">
        <v>10</v>
      </c>
      <c r="M190" s="71" t="s">
        <v>477</v>
      </c>
      <c r="N190" s="34">
        <v>10</v>
      </c>
      <c r="O190" s="34"/>
      <c r="P190" s="71" t="s">
        <v>98</v>
      </c>
      <c r="Q190" s="35" t="s">
        <v>99</v>
      </c>
    </row>
    <row r="191" spans="1:17" s="9" customFormat="1" ht="14.45" customHeight="1" x14ac:dyDescent="0.15">
      <c r="A191" s="9">
        <f t="shared" ca="1" si="14"/>
        <v>11</v>
      </c>
      <c r="B191" s="9">
        <f t="shared" si="15"/>
        <v>0</v>
      </c>
      <c r="C191" s="12"/>
      <c r="D191" s="12"/>
      <c r="E191" s="10">
        <f t="shared" ca="1" si="16"/>
        <v>0.94738425049485597</v>
      </c>
      <c r="F191" s="10">
        <f t="shared" si="12"/>
        <v>1</v>
      </c>
      <c r="G191" s="10">
        <f t="shared" ca="1" si="13"/>
        <v>0.94738425049485597</v>
      </c>
      <c r="H191" s="10">
        <f t="shared" ca="1" si="17"/>
        <v>11</v>
      </c>
      <c r="I191" s="34" t="s">
        <v>151</v>
      </c>
      <c r="J191" s="34" t="s">
        <v>228</v>
      </c>
      <c r="K191" s="34">
        <v>76</v>
      </c>
      <c r="L191" s="34">
        <v>11</v>
      </c>
      <c r="M191" s="71" t="s">
        <v>478</v>
      </c>
      <c r="N191" s="34">
        <v>11</v>
      </c>
      <c r="O191" s="34"/>
      <c r="P191" s="71" t="s">
        <v>62</v>
      </c>
      <c r="Q191" s="35"/>
    </row>
    <row r="192" spans="1:17" s="9" customFormat="1" ht="14.45" customHeight="1" x14ac:dyDescent="0.15">
      <c r="A192" s="9">
        <f t="shared" ca="1" si="14"/>
        <v>301</v>
      </c>
      <c r="B192" s="9">
        <f t="shared" si="15"/>
        <v>0</v>
      </c>
      <c r="C192" s="12"/>
      <c r="D192" s="12"/>
      <c r="E192" s="10">
        <f t="shared" ca="1" si="16"/>
        <v>6.3464007665077538E-2</v>
      </c>
      <c r="F192" s="10">
        <f t="shared" si="12"/>
        <v>1</v>
      </c>
      <c r="G192" s="10">
        <f t="shared" ca="1" si="13"/>
        <v>6.3464007665077538E-2</v>
      </c>
      <c r="H192" s="10">
        <f t="shared" ca="1" si="17"/>
        <v>301</v>
      </c>
      <c r="I192" s="34" t="s">
        <v>151</v>
      </c>
      <c r="J192" s="34" t="s">
        <v>228</v>
      </c>
      <c r="K192" s="34">
        <v>76</v>
      </c>
      <c r="L192" s="34">
        <v>12</v>
      </c>
      <c r="M192" s="71" t="s">
        <v>479</v>
      </c>
      <c r="N192" s="34">
        <v>12</v>
      </c>
      <c r="O192" s="34"/>
      <c r="P192" s="71" t="s">
        <v>480</v>
      </c>
      <c r="Q192" s="35"/>
    </row>
    <row r="193" spans="1:17" s="9" customFormat="1" ht="14.45" customHeight="1" x14ac:dyDescent="0.15">
      <c r="A193" s="9">
        <f t="shared" ca="1" si="14"/>
        <v>256</v>
      </c>
      <c r="B193" s="9">
        <f t="shared" si="15"/>
        <v>0</v>
      </c>
      <c r="C193" s="12"/>
      <c r="D193" s="12"/>
      <c r="E193" s="10">
        <f t="shared" ca="1" si="16"/>
        <v>0.19559172304823358</v>
      </c>
      <c r="F193" s="10">
        <f t="shared" si="12"/>
        <v>1</v>
      </c>
      <c r="G193" s="10">
        <f t="shared" ca="1" si="13"/>
        <v>0.19559172304823358</v>
      </c>
      <c r="H193" s="10">
        <f t="shared" ca="1" si="17"/>
        <v>256</v>
      </c>
      <c r="I193" s="34" t="s">
        <v>151</v>
      </c>
      <c r="J193" s="34" t="s">
        <v>228</v>
      </c>
      <c r="K193" s="34">
        <v>76</v>
      </c>
      <c r="L193" s="34">
        <v>13</v>
      </c>
      <c r="M193" s="71" t="s">
        <v>481</v>
      </c>
      <c r="N193" s="34">
        <v>13</v>
      </c>
      <c r="O193" s="34"/>
      <c r="P193" s="71" t="s">
        <v>97</v>
      </c>
      <c r="Q193" s="35"/>
    </row>
    <row r="194" spans="1:17" s="9" customFormat="1" ht="14.45" customHeight="1" x14ac:dyDescent="0.15">
      <c r="A194" s="9">
        <f t="shared" ca="1" si="14"/>
        <v>168</v>
      </c>
      <c r="B194" s="9">
        <f t="shared" si="15"/>
        <v>0</v>
      </c>
      <c r="C194" s="12"/>
      <c r="D194" s="12"/>
      <c r="E194" s="10">
        <f t="shared" ca="1" si="16"/>
        <v>0.48475591870198309</v>
      </c>
      <c r="F194" s="10">
        <f t="shared" si="12"/>
        <v>1</v>
      </c>
      <c r="G194" s="10">
        <f t="shared" ca="1" si="13"/>
        <v>0.48475591870198309</v>
      </c>
      <c r="H194" s="10">
        <f t="shared" ca="1" si="17"/>
        <v>168</v>
      </c>
      <c r="I194" s="34" t="s">
        <v>151</v>
      </c>
      <c r="J194" s="34" t="s">
        <v>228</v>
      </c>
      <c r="K194" s="34">
        <v>76</v>
      </c>
      <c r="L194" s="34">
        <v>14</v>
      </c>
      <c r="M194" s="71" t="s">
        <v>482</v>
      </c>
      <c r="N194" s="34">
        <v>14</v>
      </c>
      <c r="O194" s="34"/>
      <c r="P194" s="71" t="s">
        <v>483</v>
      </c>
      <c r="Q194" s="35"/>
    </row>
    <row r="195" spans="1:17" s="9" customFormat="1" ht="14.45" customHeight="1" x14ac:dyDescent="0.15">
      <c r="A195" s="9">
        <f t="shared" ca="1" si="14"/>
        <v>241</v>
      </c>
      <c r="B195" s="9">
        <f t="shared" si="15"/>
        <v>0</v>
      </c>
      <c r="C195" s="12"/>
      <c r="D195" s="12"/>
      <c r="E195" s="10">
        <f t="shared" ca="1" si="16"/>
        <v>0.23602236274872079</v>
      </c>
      <c r="F195" s="10">
        <f t="shared" si="12"/>
        <v>1</v>
      </c>
      <c r="G195" s="10">
        <f t="shared" ca="1" si="13"/>
        <v>0.23602236274872079</v>
      </c>
      <c r="H195" s="10">
        <f t="shared" ca="1" si="17"/>
        <v>241</v>
      </c>
      <c r="I195" s="34" t="s">
        <v>151</v>
      </c>
      <c r="J195" s="34" t="s">
        <v>228</v>
      </c>
      <c r="K195" s="34">
        <v>76</v>
      </c>
      <c r="L195" s="34">
        <v>15</v>
      </c>
      <c r="M195" s="71" t="s">
        <v>484</v>
      </c>
      <c r="N195" s="34">
        <v>15</v>
      </c>
      <c r="O195" s="34"/>
      <c r="P195" s="71" t="s">
        <v>67</v>
      </c>
      <c r="Q195" s="35" t="s">
        <v>485</v>
      </c>
    </row>
    <row r="196" spans="1:17" s="9" customFormat="1" ht="14.45" customHeight="1" x14ac:dyDescent="0.15">
      <c r="A196" s="9">
        <f t="shared" ca="1" si="14"/>
        <v>104</v>
      </c>
      <c r="B196" s="9">
        <f t="shared" si="15"/>
        <v>0</v>
      </c>
      <c r="C196" s="12"/>
      <c r="D196" s="12"/>
      <c r="E196" s="10">
        <f t="shared" ca="1" si="16"/>
        <v>0.63874514972741858</v>
      </c>
      <c r="F196" s="10">
        <f t="shared" si="12"/>
        <v>1</v>
      </c>
      <c r="G196" s="10">
        <f t="shared" ca="1" si="13"/>
        <v>0.63874514972741858</v>
      </c>
      <c r="H196" s="10">
        <f t="shared" ca="1" si="17"/>
        <v>104</v>
      </c>
      <c r="I196" s="34" t="s">
        <v>151</v>
      </c>
      <c r="J196" s="34" t="s">
        <v>228</v>
      </c>
      <c r="K196" s="34">
        <v>76</v>
      </c>
      <c r="L196" s="34">
        <v>16</v>
      </c>
      <c r="M196" s="71" t="s">
        <v>486</v>
      </c>
      <c r="N196" s="34">
        <v>16</v>
      </c>
      <c r="O196" s="34"/>
      <c r="P196" s="71" t="s">
        <v>68</v>
      </c>
      <c r="Q196" s="35" t="s">
        <v>485</v>
      </c>
    </row>
    <row r="197" spans="1:17" s="9" customFormat="1" ht="14.45" customHeight="1" x14ac:dyDescent="0.15">
      <c r="A197" s="9">
        <f t="shared" ca="1" si="14"/>
        <v>66</v>
      </c>
      <c r="B197" s="9">
        <f t="shared" si="15"/>
        <v>0</v>
      </c>
      <c r="C197" s="12"/>
      <c r="D197" s="12"/>
      <c r="E197" s="10">
        <f t="shared" ca="1" si="16"/>
        <v>0.74155403648649199</v>
      </c>
      <c r="F197" s="10">
        <f t="shared" si="12"/>
        <v>1</v>
      </c>
      <c r="G197" s="10">
        <f t="shared" ca="1" si="13"/>
        <v>0.74155403648649199</v>
      </c>
      <c r="H197" s="10">
        <f t="shared" ca="1" si="17"/>
        <v>66</v>
      </c>
      <c r="I197" s="34" t="s">
        <v>151</v>
      </c>
      <c r="J197" s="34" t="s">
        <v>228</v>
      </c>
      <c r="K197" s="34">
        <v>76</v>
      </c>
      <c r="L197" s="34">
        <v>17</v>
      </c>
      <c r="M197" s="71" t="s">
        <v>487</v>
      </c>
      <c r="N197" s="34">
        <v>17</v>
      </c>
      <c r="O197" s="34"/>
      <c r="P197" s="71" t="s">
        <v>488</v>
      </c>
      <c r="Q197" s="35"/>
    </row>
    <row r="198" spans="1:17" s="9" customFormat="1" ht="14.45" customHeight="1" x14ac:dyDescent="0.15">
      <c r="A198" s="9">
        <f t="shared" ca="1" si="14"/>
        <v>33</v>
      </c>
      <c r="B198" s="9">
        <f t="shared" si="15"/>
        <v>0</v>
      </c>
      <c r="C198" s="12"/>
      <c r="D198" s="12"/>
      <c r="E198" s="10">
        <f t="shared" ca="1" si="16"/>
        <v>0.87385358345060637</v>
      </c>
      <c r="F198" s="10">
        <f t="shared" si="12"/>
        <v>1</v>
      </c>
      <c r="G198" s="10">
        <f t="shared" ca="1" si="13"/>
        <v>0.87385358345060637</v>
      </c>
      <c r="H198" s="10">
        <f t="shared" ca="1" si="17"/>
        <v>33</v>
      </c>
      <c r="I198" s="34" t="s">
        <v>151</v>
      </c>
      <c r="J198" s="34" t="s">
        <v>228</v>
      </c>
      <c r="K198" s="34">
        <v>77</v>
      </c>
      <c r="L198" s="34">
        <v>18</v>
      </c>
      <c r="M198" s="71" t="s">
        <v>489</v>
      </c>
      <c r="N198" s="34">
        <v>18</v>
      </c>
      <c r="O198" s="34"/>
      <c r="P198" s="71" t="s">
        <v>52</v>
      </c>
      <c r="Q198" s="35"/>
    </row>
    <row r="199" spans="1:17" s="9" customFormat="1" ht="14.45" customHeight="1" x14ac:dyDescent="0.15">
      <c r="A199" s="9">
        <f t="shared" ca="1" si="14"/>
        <v>239</v>
      </c>
      <c r="B199" s="9">
        <f t="shared" si="15"/>
        <v>0</v>
      </c>
      <c r="C199" s="12"/>
      <c r="D199" s="12"/>
      <c r="E199" s="10">
        <f t="shared" ca="1" si="16"/>
        <v>0.23770393013241886</v>
      </c>
      <c r="F199" s="10">
        <f t="shared" si="12"/>
        <v>1</v>
      </c>
      <c r="G199" s="10">
        <f t="shared" ca="1" si="13"/>
        <v>0.23770393013241886</v>
      </c>
      <c r="H199" s="10">
        <f t="shared" ca="1" si="17"/>
        <v>239</v>
      </c>
      <c r="I199" s="34" t="s">
        <v>151</v>
      </c>
      <c r="J199" s="34" t="s">
        <v>228</v>
      </c>
      <c r="K199" s="34">
        <v>77</v>
      </c>
      <c r="L199" s="34">
        <v>19</v>
      </c>
      <c r="M199" s="71" t="s">
        <v>490</v>
      </c>
      <c r="N199" s="34">
        <v>19</v>
      </c>
      <c r="O199" s="34"/>
      <c r="P199" s="71" t="s">
        <v>109</v>
      </c>
      <c r="Q199" s="35"/>
    </row>
    <row r="200" spans="1:17" s="9" customFormat="1" ht="14.45" customHeight="1" x14ac:dyDescent="0.15">
      <c r="A200" s="9">
        <f t="shared" ca="1" si="14"/>
        <v>268</v>
      </c>
      <c r="B200" s="9">
        <f t="shared" si="15"/>
        <v>0</v>
      </c>
      <c r="C200" s="12"/>
      <c r="D200" s="12"/>
      <c r="E200" s="10">
        <f t="shared" ca="1" si="16"/>
        <v>0.17309334821955369</v>
      </c>
      <c r="F200" s="10">
        <f t="shared" si="12"/>
        <v>1</v>
      </c>
      <c r="G200" s="10">
        <f t="shared" ca="1" si="13"/>
        <v>0.17309334821955369</v>
      </c>
      <c r="H200" s="10">
        <f t="shared" ca="1" si="17"/>
        <v>268</v>
      </c>
      <c r="I200" s="34" t="s">
        <v>151</v>
      </c>
      <c r="J200" s="34" t="s">
        <v>228</v>
      </c>
      <c r="K200" s="34">
        <v>77</v>
      </c>
      <c r="L200" s="34">
        <v>20</v>
      </c>
      <c r="M200" s="71" t="s">
        <v>491</v>
      </c>
      <c r="N200" s="34">
        <v>20</v>
      </c>
      <c r="O200" s="34"/>
      <c r="P200" s="71" t="s">
        <v>492</v>
      </c>
      <c r="Q200" s="35"/>
    </row>
    <row r="201" spans="1:17" s="9" customFormat="1" ht="14.45" customHeight="1" x14ac:dyDescent="0.15">
      <c r="A201" s="9">
        <f t="shared" ca="1" si="14"/>
        <v>108</v>
      </c>
      <c r="B201" s="9">
        <f t="shared" si="15"/>
        <v>0</v>
      </c>
      <c r="C201" s="12"/>
      <c r="D201" s="12"/>
      <c r="E201" s="10">
        <f t="shared" ca="1" si="16"/>
        <v>0.63234041704838828</v>
      </c>
      <c r="F201" s="10">
        <f t="shared" si="12"/>
        <v>1</v>
      </c>
      <c r="G201" s="10">
        <f t="shared" ca="1" si="13"/>
        <v>0.63234041704838828</v>
      </c>
      <c r="H201" s="10">
        <f t="shared" ca="1" si="17"/>
        <v>108</v>
      </c>
      <c r="I201" s="34" t="s">
        <v>151</v>
      </c>
      <c r="J201" s="34" t="s">
        <v>228</v>
      </c>
      <c r="K201" s="34">
        <v>77</v>
      </c>
      <c r="L201" s="34">
        <v>21</v>
      </c>
      <c r="M201" s="71" t="s">
        <v>493</v>
      </c>
      <c r="N201" s="34">
        <v>21</v>
      </c>
      <c r="O201" s="34"/>
      <c r="P201" s="71" t="s">
        <v>494</v>
      </c>
      <c r="Q201" s="35"/>
    </row>
    <row r="202" spans="1:17" s="9" customFormat="1" ht="14.45" customHeight="1" x14ac:dyDescent="0.15">
      <c r="A202" s="9">
        <f t="shared" ca="1" si="14"/>
        <v>156</v>
      </c>
      <c r="B202" s="9">
        <f t="shared" si="15"/>
        <v>0</v>
      </c>
      <c r="C202" s="12"/>
      <c r="D202" s="12"/>
      <c r="E202" s="10">
        <f t="shared" ca="1" si="16"/>
        <v>0.52113549123935476</v>
      </c>
      <c r="F202" s="10">
        <f t="shared" si="12"/>
        <v>1</v>
      </c>
      <c r="G202" s="10">
        <f t="shared" ca="1" si="13"/>
        <v>0.52113549123935476</v>
      </c>
      <c r="H202" s="10">
        <f t="shared" ca="1" si="17"/>
        <v>156</v>
      </c>
      <c r="I202" s="34" t="s">
        <v>151</v>
      </c>
      <c r="J202" s="34" t="s">
        <v>228</v>
      </c>
      <c r="K202" s="34">
        <v>77</v>
      </c>
      <c r="L202" s="34">
        <v>22</v>
      </c>
      <c r="M202" s="71" t="s">
        <v>495</v>
      </c>
      <c r="N202" s="34">
        <v>22</v>
      </c>
      <c r="O202" s="34"/>
      <c r="P202" s="71" t="s">
        <v>193</v>
      </c>
      <c r="Q202" s="35"/>
    </row>
    <row r="203" spans="1:17" s="9" customFormat="1" ht="14.45" customHeight="1" x14ac:dyDescent="0.15">
      <c r="A203" s="9">
        <f t="shared" ca="1" si="14"/>
        <v>300</v>
      </c>
      <c r="B203" s="9">
        <f t="shared" si="15"/>
        <v>0</v>
      </c>
      <c r="C203" s="12"/>
      <c r="D203" s="12"/>
      <c r="E203" s="10">
        <f t="shared" ca="1" si="16"/>
        <v>6.5609295812256496E-2</v>
      </c>
      <c r="F203" s="10">
        <f t="shared" ref="F203:F268" si="18">IF($C$8=C203,1,0)</f>
        <v>1</v>
      </c>
      <c r="G203" s="10">
        <f t="shared" ref="G203:G268" ca="1" si="19">E203*F203</f>
        <v>6.5609295812256496E-2</v>
      </c>
      <c r="H203" s="10">
        <f t="shared" ca="1" si="17"/>
        <v>300</v>
      </c>
      <c r="I203" s="34" t="s">
        <v>151</v>
      </c>
      <c r="J203" s="34" t="s">
        <v>228</v>
      </c>
      <c r="K203" s="34">
        <v>77</v>
      </c>
      <c r="L203" s="34">
        <v>23</v>
      </c>
      <c r="M203" s="71" t="s">
        <v>496</v>
      </c>
      <c r="N203" s="34">
        <v>23</v>
      </c>
      <c r="O203" s="34"/>
      <c r="P203" s="71" t="s">
        <v>497</v>
      </c>
      <c r="Q203" s="35"/>
    </row>
    <row r="204" spans="1:17" s="9" customFormat="1" ht="14.45" customHeight="1" x14ac:dyDescent="0.15">
      <c r="A204" s="9">
        <f t="shared" ref="A204:A268" ca="1" si="20">C204*1000+H204</f>
        <v>195</v>
      </c>
      <c r="B204" s="9">
        <f t="shared" ref="B204:B268" si="21">C204*1000+D204</f>
        <v>0</v>
      </c>
      <c r="C204" s="12"/>
      <c r="D204" s="12"/>
      <c r="E204" s="10">
        <f t="shared" ref="E204:E268" ca="1" si="22">RAND()</f>
        <v>0.38180092997186243</v>
      </c>
      <c r="F204" s="10">
        <f t="shared" si="18"/>
        <v>1</v>
      </c>
      <c r="G204" s="10">
        <f t="shared" ca="1" si="19"/>
        <v>0.38180092997186243</v>
      </c>
      <c r="H204" s="10">
        <f t="shared" ca="1" si="17"/>
        <v>195</v>
      </c>
      <c r="I204" s="34" t="s">
        <v>151</v>
      </c>
      <c r="J204" s="34" t="s">
        <v>228</v>
      </c>
      <c r="K204" s="34">
        <v>77</v>
      </c>
      <c r="L204" s="34">
        <v>24</v>
      </c>
      <c r="M204" s="71" t="s">
        <v>498</v>
      </c>
      <c r="N204" s="34">
        <v>24</v>
      </c>
      <c r="O204" s="34"/>
      <c r="P204" s="71" t="s">
        <v>499</v>
      </c>
      <c r="Q204" s="35"/>
    </row>
    <row r="205" spans="1:17" s="9" customFormat="1" ht="14.45" customHeight="1" x14ac:dyDescent="0.15">
      <c r="A205" s="9">
        <f t="shared" ca="1" si="20"/>
        <v>14</v>
      </c>
      <c r="B205" s="9">
        <f t="shared" si="21"/>
        <v>0</v>
      </c>
      <c r="C205" s="12"/>
      <c r="D205" s="12"/>
      <c r="E205" s="10">
        <f t="shared" ca="1" si="22"/>
        <v>0.94447300899131648</v>
      </c>
      <c r="F205" s="10">
        <f t="shared" si="18"/>
        <v>1</v>
      </c>
      <c r="G205" s="10">
        <f t="shared" ca="1" si="19"/>
        <v>0.94447300899131648</v>
      </c>
      <c r="H205" s="10">
        <f t="shared" ref="H205:H268" ca="1" si="23">RANK(G205,G$11:G$342)</f>
        <v>14</v>
      </c>
      <c r="I205" s="34" t="s">
        <v>151</v>
      </c>
      <c r="J205" s="34" t="s">
        <v>228</v>
      </c>
      <c r="K205" s="34">
        <v>77</v>
      </c>
      <c r="L205" s="34">
        <v>25</v>
      </c>
      <c r="M205" s="71" t="s">
        <v>500</v>
      </c>
      <c r="N205" s="34">
        <v>25</v>
      </c>
      <c r="O205" s="34"/>
      <c r="P205" s="71" t="s">
        <v>501</v>
      </c>
      <c r="Q205" s="35"/>
    </row>
    <row r="206" spans="1:17" s="9" customFormat="1" ht="14.45" customHeight="1" x14ac:dyDescent="0.15">
      <c r="A206" s="9">
        <f t="shared" ca="1" si="20"/>
        <v>153</v>
      </c>
      <c r="B206" s="9">
        <f t="shared" si="21"/>
        <v>0</v>
      </c>
      <c r="C206" s="12"/>
      <c r="D206" s="12"/>
      <c r="E206" s="10">
        <f t="shared" ca="1" si="22"/>
        <v>0.52867078016523417</v>
      </c>
      <c r="F206" s="10">
        <f t="shared" si="18"/>
        <v>1</v>
      </c>
      <c r="G206" s="10">
        <f t="shared" ca="1" si="19"/>
        <v>0.52867078016523417</v>
      </c>
      <c r="H206" s="10">
        <f t="shared" ca="1" si="23"/>
        <v>153</v>
      </c>
      <c r="I206" s="34" t="s">
        <v>151</v>
      </c>
      <c r="J206" s="34" t="s">
        <v>228</v>
      </c>
      <c r="K206" s="34">
        <v>77</v>
      </c>
      <c r="L206" s="34">
        <v>26</v>
      </c>
      <c r="M206" s="71" t="s">
        <v>502</v>
      </c>
      <c r="N206" s="34">
        <v>26</v>
      </c>
      <c r="O206" s="34"/>
      <c r="P206" s="71" t="s">
        <v>503</v>
      </c>
      <c r="Q206" s="35"/>
    </row>
    <row r="207" spans="1:17" s="9" customFormat="1" ht="14.45" customHeight="1" x14ac:dyDescent="0.15">
      <c r="A207" s="9">
        <f t="shared" ca="1" si="20"/>
        <v>206</v>
      </c>
      <c r="B207" s="9">
        <f t="shared" si="21"/>
        <v>0</v>
      </c>
      <c r="C207" s="12"/>
      <c r="D207" s="12"/>
      <c r="E207" s="10">
        <f t="shared" ca="1" si="22"/>
        <v>0.34080930525829845</v>
      </c>
      <c r="F207" s="10">
        <f t="shared" si="18"/>
        <v>1</v>
      </c>
      <c r="G207" s="10">
        <f t="shared" ca="1" si="19"/>
        <v>0.34080930525829845</v>
      </c>
      <c r="H207" s="10">
        <f t="shared" ca="1" si="23"/>
        <v>206</v>
      </c>
      <c r="I207" s="34" t="s">
        <v>151</v>
      </c>
      <c r="J207" s="34" t="s">
        <v>228</v>
      </c>
      <c r="K207" s="34">
        <v>77</v>
      </c>
      <c r="L207" s="34">
        <v>27</v>
      </c>
      <c r="M207" s="71" t="s">
        <v>504</v>
      </c>
      <c r="N207" s="34">
        <v>27</v>
      </c>
      <c r="O207" s="34"/>
      <c r="P207" s="71" t="s">
        <v>505</v>
      </c>
      <c r="Q207" s="35"/>
    </row>
    <row r="208" spans="1:17" s="9" customFormat="1" ht="14.45" customHeight="1" x14ac:dyDescent="0.15">
      <c r="A208" s="9">
        <f t="shared" ca="1" si="20"/>
        <v>32</v>
      </c>
      <c r="B208" s="9">
        <f t="shared" si="21"/>
        <v>0</v>
      </c>
      <c r="C208" s="12"/>
      <c r="D208" s="12"/>
      <c r="E208" s="10">
        <f t="shared" ca="1" si="22"/>
        <v>0.8749328558858257</v>
      </c>
      <c r="F208" s="10">
        <f t="shared" si="18"/>
        <v>1</v>
      </c>
      <c r="G208" s="10">
        <f t="shared" ca="1" si="19"/>
        <v>0.8749328558858257</v>
      </c>
      <c r="H208" s="10">
        <f t="shared" ca="1" si="23"/>
        <v>32</v>
      </c>
      <c r="I208" s="34" t="s">
        <v>151</v>
      </c>
      <c r="J208" s="34" t="s">
        <v>228</v>
      </c>
      <c r="K208" s="34">
        <v>77</v>
      </c>
      <c r="L208" s="34">
        <v>28</v>
      </c>
      <c r="M208" s="71" t="s">
        <v>506</v>
      </c>
      <c r="N208" s="34">
        <v>28</v>
      </c>
      <c r="O208" s="34"/>
      <c r="P208" s="71" t="s">
        <v>194</v>
      </c>
      <c r="Q208" s="35"/>
    </row>
    <row r="209" spans="1:17" s="9" customFormat="1" ht="14.45" customHeight="1" x14ac:dyDescent="0.15">
      <c r="A209" s="9">
        <f t="shared" ca="1" si="20"/>
        <v>48</v>
      </c>
      <c r="B209" s="9">
        <f t="shared" si="21"/>
        <v>0</v>
      </c>
      <c r="C209" s="12"/>
      <c r="D209" s="12"/>
      <c r="E209" s="10">
        <f t="shared" ca="1" si="22"/>
        <v>0.81329629412283955</v>
      </c>
      <c r="F209" s="10">
        <f t="shared" si="18"/>
        <v>1</v>
      </c>
      <c r="G209" s="10">
        <f t="shared" ca="1" si="19"/>
        <v>0.81329629412283955</v>
      </c>
      <c r="H209" s="10">
        <f t="shared" ca="1" si="23"/>
        <v>48</v>
      </c>
      <c r="I209" s="34" t="s">
        <v>151</v>
      </c>
      <c r="J209" s="34" t="s">
        <v>228</v>
      </c>
      <c r="K209" s="34">
        <v>77</v>
      </c>
      <c r="L209" s="34">
        <v>29</v>
      </c>
      <c r="M209" s="71" t="s">
        <v>507</v>
      </c>
      <c r="N209" s="34">
        <v>29</v>
      </c>
      <c r="O209" s="34"/>
      <c r="P209" s="71" t="s">
        <v>195</v>
      </c>
      <c r="Q209" s="35"/>
    </row>
    <row r="210" spans="1:17" s="9" customFormat="1" ht="14.45" customHeight="1" x14ac:dyDescent="0.15">
      <c r="A210" s="9">
        <f t="shared" ca="1" si="20"/>
        <v>251</v>
      </c>
      <c r="B210" s="9">
        <f t="shared" si="21"/>
        <v>0</v>
      </c>
      <c r="C210" s="12"/>
      <c r="D210" s="12"/>
      <c r="E210" s="10">
        <f t="shared" ca="1" si="22"/>
        <v>0.20572216193926773</v>
      </c>
      <c r="F210" s="10">
        <f t="shared" si="18"/>
        <v>1</v>
      </c>
      <c r="G210" s="10">
        <f t="shared" ca="1" si="19"/>
        <v>0.20572216193926773</v>
      </c>
      <c r="H210" s="10">
        <f t="shared" ca="1" si="23"/>
        <v>251</v>
      </c>
      <c r="I210" s="34" t="s">
        <v>151</v>
      </c>
      <c r="J210" s="34" t="s">
        <v>228</v>
      </c>
      <c r="K210" s="34">
        <v>77</v>
      </c>
      <c r="L210" s="34">
        <v>30</v>
      </c>
      <c r="M210" s="71" t="s">
        <v>508</v>
      </c>
      <c r="N210" s="34">
        <v>30</v>
      </c>
      <c r="O210" s="34"/>
      <c r="P210" s="71" t="s">
        <v>509</v>
      </c>
      <c r="Q210" s="35"/>
    </row>
    <row r="211" spans="1:17" s="9" customFormat="1" ht="14.45" customHeight="1" x14ac:dyDescent="0.15">
      <c r="A211" s="9">
        <f t="shared" ca="1" si="20"/>
        <v>201</v>
      </c>
      <c r="B211" s="9">
        <f t="shared" si="21"/>
        <v>0</v>
      </c>
      <c r="C211" s="12"/>
      <c r="D211" s="12"/>
      <c r="E211" s="10">
        <f t="shared" ca="1" si="22"/>
        <v>0.36060023381984341</v>
      </c>
      <c r="F211" s="10">
        <f t="shared" si="18"/>
        <v>1</v>
      </c>
      <c r="G211" s="10">
        <f t="shared" ca="1" si="19"/>
        <v>0.36060023381984341</v>
      </c>
      <c r="H211" s="10">
        <f t="shared" ca="1" si="23"/>
        <v>201</v>
      </c>
      <c r="I211" s="34" t="s">
        <v>151</v>
      </c>
      <c r="J211" s="34" t="s">
        <v>228</v>
      </c>
      <c r="K211" s="34">
        <v>77</v>
      </c>
      <c r="L211" s="34">
        <v>31</v>
      </c>
      <c r="M211" s="71" t="s">
        <v>510</v>
      </c>
      <c r="N211" s="34">
        <v>31</v>
      </c>
      <c r="O211" s="34"/>
      <c r="P211" s="71" t="s">
        <v>445</v>
      </c>
      <c r="Q211" s="35"/>
    </row>
    <row r="212" spans="1:17" s="9" customFormat="1" ht="14.45" customHeight="1" x14ac:dyDescent="0.15">
      <c r="A212" s="9">
        <f t="shared" ca="1" si="20"/>
        <v>73</v>
      </c>
      <c r="B212" s="9">
        <f t="shared" si="21"/>
        <v>0</v>
      </c>
      <c r="C212" s="12"/>
      <c r="D212" s="12"/>
      <c r="E212" s="10">
        <f t="shared" ca="1" si="22"/>
        <v>0.72893403068021501</v>
      </c>
      <c r="F212" s="10">
        <f t="shared" si="18"/>
        <v>1</v>
      </c>
      <c r="G212" s="10">
        <f t="shared" ca="1" si="19"/>
        <v>0.72893403068021501</v>
      </c>
      <c r="H212" s="10">
        <f t="shared" ca="1" si="23"/>
        <v>73</v>
      </c>
      <c r="I212" s="34" t="s">
        <v>151</v>
      </c>
      <c r="J212" s="34" t="s">
        <v>228</v>
      </c>
      <c r="K212" s="34">
        <v>77</v>
      </c>
      <c r="L212" s="34">
        <v>32</v>
      </c>
      <c r="M212" s="71" t="s">
        <v>511</v>
      </c>
      <c r="N212" s="34">
        <v>32</v>
      </c>
      <c r="O212" s="34"/>
      <c r="P212" s="71" t="s">
        <v>196</v>
      </c>
      <c r="Q212" s="35"/>
    </row>
    <row r="213" spans="1:17" s="9" customFormat="1" ht="14.45" customHeight="1" x14ac:dyDescent="0.15">
      <c r="A213" s="9">
        <f t="shared" ca="1" si="20"/>
        <v>232</v>
      </c>
      <c r="B213" s="9">
        <f t="shared" si="21"/>
        <v>0</v>
      </c>
      <c r="C213" s="12"/>
      <c r="D213" s="12"/>
      <c r="E213" s="10">
        <f t="shared" ca="1" si="22"/>
        <v>0.25216032088024432</v>
      </c>
      <c r="F213" s="10">
        <f t="shared" si="18"/>
        <v>1</v>
      </c>
      <c r="G213" s="10">
        <f t="shared" ca="1" si="19"/>
        <v>0.25216032088024432</v>
      </c>
      <c r="H213" s="10">
        <f t="shared" ca="1" si="23"/>
        <v>232</v>
      </c>
      <c r="I213" s="34" t="s">
        <v>151</v>
      </c>
      <c r="J213" s="34" t="s">
        <v>228</v>
      </c>
      <c r="K213" s="34">
        <v>77</v>
      </c>
      <c r="L213" s="34">
        <v>33</v>
      </c>
      <c r="M213" s="71" t="s">
        <v>512</v>
      </c>
      <c r="N213" s="34">
        <v>33</v>
      </c>
      <c r="O213" s="34"/>
      <c r="P213" s="71" t="s">
        <v>513</v>
      </c>
      <c r="Q213" s="35"/>
    </row>
    <row r="214" spans="1:17" s="9" customFormat="1" ht="14.45" customHeight="1" x14ac:dyDescent="0.15">
      <c r="A214" s="9">
        <f t="shared" ca="1" si="20"/>
        <v>314</v>
      </c>
      <c r="B214" s="9">
        <f t="shared" si="21"/>
        <v>0</v>
      </c>
      <c r="C214" s="12"/>
      <c r="D214" s="12"/>
      <c r="E214" s="10">
        <f t="shared" ca="1" si="22"/>
        <v>3.2500687468253631E-2</v>
      </c>
      <c r="F214" s="10">
        <f t="shared" si="18"/>
        <v>1</v>
      </c>
      <c r="G214" s="10">
        <f t="shared" ca="1" si="19"/>
        <v>3.2500687468253631E-2</v>
      </c>
      <c r="H214" s="10">
        <f t="shared" ca="1" si="23"/>
        <v>314</v>
      </c>
      <c r="I214" s="34" t="s">
        <v>151</v>
      </c>
      <c r="J214" s="34" t="s">
        <v>228</v>
      </c>
      <c r="K214" s="34">
        <v>77</v>
      </c>
      <c r="L214" s="34">
        <v>34</v>
      </c>
      <c r="M214" s="71" t="s">
        <v>514</v>
      </c>
      <c r="N214" s="34">
        <v>34</v>
      </c>
      <c r="O214" s="34"/>
      <c r="P214" s="71" t="s">
        <v>197</v>
      </c>
      <c r="Q214" s="35"/>
    </row>
    <row r="215" spans="1:17" s="9" customFormat="1" ht="14.45" customHeight="1" x14ac:dyDescent="0.15">
      <c r="A215" s="9">
        <f t="shared" ca="1" si="20"/>
        <v>211</v>
      </c>
      <c r="B215" s="9">
        <f t="shared" si="21"/>
        <v>0</v>
      </c>
      <c r="C215" s="12"/>
      <c r="D215" s="12"/>
      <c r="E215" s="10">
        <f t="shared" ca="1" si="22"/>
        <v>0.31573531539988209</v>
      </c>
      <c r="F215" s="10">
        <f t="shared" si="18"/>
        <v>1</v>
      </c>
      <c r="G215" s="10">
        <f t="shared" ca="1" si="19"/>
        <v>0.31573531539988209</v>
      </c>
      <c r="H215" s="10">
        <f t="shared" ca="1" si="23"/>
        <v>211</v>
      </c>
      <c r="I215" s="34" t="s">
        <v>151</v>
      </c>
      <c r="J215" s="34" t="s">
        <v>228</v>
      </c>
      <c r="K215" s="34">
        <v>77</v>
      </c>
      <c r="L215" s="34">
        <v>35</v>
      </c>
      <c r="M215" s="71" t="s">
        <v>515</v>
      </c>
      <c r="N215" s="34">
        <v>35</v>
      </c>
      <c r="O215" s="34"/>
      <c r="P215" s="71" t="s">
        <v>516</v>
      </c>
      <c r="Q215" s="35"/>
    </row>
    <row r="216" spans="1:17" s="9" customFormat="1" ht="14.45" customHeight="1" x14ac:dyDescent="0.15">
      <c r="A216" s="9">
        <f t="shared" ca="1" si="20"/>
        <v>1</v>
      </c>
      <c r="B216" s="9">
        <f t="shared" si="21"/>
        <v>0</v>
      </c>
      <c r="C216" s="12"/>
      <c r="D216" s="12"/>
      <c r="E216" s="10">
        <f t="shared" ca="1" si="22"/>
        <v>0.99883439497781346</v>
      </c>
      <c r="F216" s="10">
        <f t="shared" si="18"/>
        <v>1</v>
      </c>
      <c r="G216" s="10">
        <f t="shared" ca="1" si="19"/>
        <v>0.99883439497781346</v>
      </c>
      <c r="H216" s="10">
        <f t="shared" ca="1" si="23"/>
        <v>1</v>
      </c>
      <c r="I216" s="34" t="s">
        <v>151</v>
      </c>
      <c r="J216" s="34" t="s">
        <v>228</v>
      </c>
      <c r="K216" s="34">
        <v>77</v>
      </c>
      <c r="L216" s="34">
        <v>36</v>
      </c>
      <c r="M216" s="71" t="s">
        <v>517</v>
      </c>
      <c r="N216" s="34">
        <v>36</v>
      </c>
      <c r="O216" s="34"/>
      <c r="P216" s="71" t="s">
        <v>518</v>
      </c>
      <c r="Q216" s="35"/>
    </row>
    <row r="217" spans="1:17" s="9" customFormat="1" ht="14.45" customHeight="1" x14ac:dyDescent="0.15">
      <c r="A217" s="9">
        <f t="shared" ca="1" si="20"/>
        <v>320</v>
      </c>
      <c r="B217" s="9">
        <f t="shared" si="21"/>
        <v>0</v>
      </c>
      <c r="C217" s="12"/>
      <c r="D217" s="12"/>
      <c r="E217" s="10">
        <f t="shared" ca="1" si="22"/>
        <v>2.5269406460392885E-2</v>
      </c>
      <c r="F217" s="10">
        <f t="shared" si="18"/>
        <v>1</v>
      </c>
      <c r="G217" s="10">
        <f t="shared" ca="1" si="19"/>
        <v>2.5269406460392885E-2</v>
      </c>
      <c r="H217" s="10">
        <f t="shared" ca="1" si="23"/>
        <v>320</v>
      </c>
      <c r="I217" s="34" t="s">
        <v>151</v>
      </c>
      <c r="J217" s="34" t="s">
        <v>228</v>
      </c>
      <c r="K217" s="34">
        <v>77</v>
      </c>
      <c r="L217" s="34">
        <v>37</v>
      </c>
      <c r="M217" s="71" t="s">
        <v>519</v>
      </c>
      <c r="N217" s="34">
        <v>37</v>
      </c>
      <c r="O217" s="34"/>
      <c r="P217" s="71" t="s">
        <v>520</v>
      </c>
      <c r="Q217" s="35"/>
    </row>
    <row r="218" spans="1:17" s="9" customFormat="1" ht="14.45" customHeight="1" x14ac:dyDescent="0.15">
      <c r="A218" s="9">
        <f t="shared" ca="1" si="20"/>
        <v>222</v>
      </c>
      <c r="B218" s="9">
        <f t="shared" si="21"/>
        <v>0</v>
      </c>
      <c r="C218" s="12"/>
      <c r="D218" s="12"/>
      <c r="E218" s="10">
        <f t="shared" ca="1" si="22"/>
        <v>0.27241666122245056</v>
      </c>
      <c r="F218" s="10">
        <f t="shared" si="18"/>
        <v>1</v>
      </c>
      <c r="G218" s="10">
        <f t="shared" ca="1" si="19"/>
        <v>0.27241666122245056</v>
      </c>
      <c r="H218" s="10">
        <f t="shared" ca="1" si="23"/>
        <v>222</v>
      </c>
      <c r="I218" s="34" t="s">
        <v>151</v>
      </c>
      <c r="J218" s="34" t="s">
        <v>228</v>
      </c>
      <c r="K218" s="34">
        <v>77</v>
      </c>
      <c r="L218" s="34">
        <v>38</v>
      </c>
      <c r="M218" s="71" t="s">
        <v>521</v>
      </c>
      <c r="N218" s="34">
        <v>38</v>
      </c>
      <c r="O218" s="34"/>
      <c r="P218" s="71" t="s">
        <v>522</v>
      </c>
      <c r="Q218" s="35"/>
    </row>
    <row r="219" spans="1:17" s="9" customFormat="1" ht="14.45" customHeight="1" x14ac:dyDescent="0.15">
      <c r="A219" s="9">
        <f t="shared" ca="1" si="20"/>
        <v>110</v>
      </c>
      <c r="B219" s="9">
        <f t="shared" si="21"/>
        <v>0</v>
      </c>
      <c r="C219" s="12"/>
      <c r="D219" s="12"/>
      <c r="E219" s="10">
        <f t="shared" ca="1" si="22"/>
        <v>0.6308879538346398</v>
      </c>
      <c r="F219" s="10">
        <f t="shared" si="18"/>
        <v>1</v>
      </c>
      <c r="G219" s="10">
        <f t="shared" ca="1" si="19"/>
        <v>0.6308879538346398</v>
      </c>
      <c r="H219" s="10">
        <f t="shared" ca="1" si="23"/>
        <v>110</v>
      </c>
      <c r="I219" s="34" t="s">
        <v>151</v>
      </c>
      <c r="J219" s="34" t="s">
        <v>228</v>
      </c>
      <c r="K219" s="34">
        <v>77</v>
      </c>
      <c r="L219" s="34">
        <v>39</v>
      </c>
      <c r="M219" s="71" t="s">
        <v>523</v>
      </c>
      <c r="N219" s="34">
        <v>39</v>
      </c>
      <c r="O219" s="34"/>
      <c r="P219" s="71" t="s">
        <v>524</v>
      </c>
      <c r="Q219" s="35"/>
    </row>
    <row r="220" spans="1:17" s="9" customFormat="1" ht="14.45" customHeight="1" x14ac:dyDescent="0.15">
      <c r="A220" s="9">
        <f t="shared" ca="1" si="20"/>
        <v>111</v>
      </c>
      <c r="B220" s="9">
        <f t="shared" si="21"/>
        <v>0</v>
      </c>
      <c r="C220" s="12"/>
      <c r="D220" s="12"/>
      <c r="E220" s="10">
        <f t="shared" ca="1" si="22"/>
        <v>0.62947588113737041</v>
      </c>
      <c r="F220" s="10">
        <f t="shared" si="18"/>
        <v>1</v>
      </c>
      <c r="G220" s="10">
        <f t="shared" ca="1" si="19"/>
        <v>0.62947588113737041</v>
      </c>
      <c r="H220" s="10">
        <f t="shared" ca="1" si="23"/>
        <v>111</v>
      </c>
      <c r="I220" s="34" t="s">
        <v>151</v>
      </c>
      <c r="J220" s="34" t="s">
        <v>228</v>
      </c>
      <c r="K220" s="34">
        <v>77</v>
      </c>
      <c r="L220" s="34">
        <v>40</v>
      </c>
      <c r="M220" s="71" t="s">
        <v>421</v>
      </c>
      <c r="N220" s="34">
        <v>40</v>
      </c>
      <c r="O220" s="34"/>
      <c r="P220" s="71" t="s">
        <v>17</v>
      </c>
      <c r="Q220" s="35"/>
    </row>
    <row r="221" spans="1:17" s="9" customFormat="1" ht="14.45" customHeight="1" x14ac:dyDescent="0.15">
      <c r="A221" s="9">
        <f t="shared" ca="1" si="20"/>
        <v>197</v>
      </c>
      <c r="B221" s="9">
        <f t="shared" si="21"/>
        <v>0</v>
      </c>
      <c r="C221" s="12"/>
      <c r="D221" s="12"/>
      <c r="E221" s="10">
        <f t="shared" ca="1" si="22"/>
        <v>0.37246331008770173</v>
      </c>
      <c r="F221" s="10">
        <f t="shared" si="18"/>
        <v>1</v>
      </c>
      <c r="G221" s="10">
        <f t="shared" ca="1" si="19"/>
        <v>0.37246331008770173</v>
      </c>
      <c r="H221" s="10">
        <f t="shared" ca="1" si="23"/>
        <v>197</v>
      </c>
      <c r="I221" s="34" t="s">
        <v>151</v>
      </c>
      <c r="J221" s="34" t="s">
        <v>228</v>
      </c>
      <c r="K221" s="34">
        <v>77</v>
      </c>
      <c r="L221" s="34">
        <v>41</v>
      </c>
      <c r="M221" s="71" t="s">
        <v>525</v>
      </c>
      <c r="N221" s="34">
        <v>41</v>
      </c>
      <c r="O221" s="34"/>
      <c r="P221" s="71" t="s">
        <v>198</v>
      </c>
      <c r="Q221" s="35"/>
    </row>
    <row r="222" spans="1:17" s="9" customFormat="1" ht="14.45" customHeight="1" x14ac:dyDescent="0.15">
      <c r="A222" s="9">
        <f t="shared" ca="1" si="20"/>
        <v>244</v>
      </c>
      <c r="B222" s="9">
        <f t="shared" si="21"/>
        <v>0</v>
      </c>
      <c r="C222" s="12"/>
      <c r="D222" s="12"/>
      <c r="E222" s="10">
        <f t="shared" ca="1" si="22"/>
        <v>0.23153569800781992</v>
      </c>
      <c r="F222" s="10">
        <f t="shared" si="18"/>
        <v>1</v>
      </c>
      <c r="G222" s="10">
        <f t="shared" ca="1" si="19"/>
        <v>0.23153569800781992</v>
      </c>
      <c r="H222" s="10">
        <f t="shared" ca="1" si="23"/>
        <v>244</v>
      </c>
      <c r="I222" s="88"/>
      <c r="J222" s="89"/>
      <c r="K222" s="90"/>
      <c r="L222" s="90" t="s">
        <v>223</v>
      </c>
      <c r="M222" s="95"/>
      <c r="N222" s="88"/>
      <c r="O222" s="88"/>
      <c r="P222" s="95"/>
      <c r="Q222" s="96"/>
    </row>
    <row r="223" spans="1:17" s="9" customFormat="1" ht="14.45" customHeight="1" x14ac:dyDescent="0.15">
      <c r="A223" s="9">
        <f t="shared" ca="1" si="20"/>
        <v>227</v>
      </c>
      <c r="B223" s="9">
        <f t="shared" si="21"/>
        <v>0</v>
      </c>
      <c r="C223" s="12"/>
      <c r="D223" s="12"/>
      <c r="E223" s="10">
        <f t="shared" ca="1" si="22"/>
        <v>0.26485423620082515</v>
      </c>
      <c r="F223" s="10">
        <f t="shared" si="18"/>
        <v>1</v>
      </c>
      <c r="G223" s="10">
        <f t="shared" ca="1" si="19"/>
        <v>0.26485423620082515</v>
      </c>
      <c r="H223" s="10">
        <f t="shared" ca="1" si="23"/>
        <v>227</v>
      </c>
      <c r="I223" s="34" t="s">
        <v>151</v>
      </c>
      <c r="J223" s="34" t="s">
        <v>228</v>
      </c>
      <c r="K223" s="34">
        <v>77</v>
      </c>
      <c r="L223" s="34">
        <v>1</v>
      </c>
      <c r="M223" s="71" t="s">
        <v>526</v>
      </c>
      <c r="N223" s="34">
        <v>1</v>
      </c>
      <c r="O223" s="34"/>
      <c r="P223" s="71" t="s">
        <v>82</v>
      </c>
      <c r="Q223" s="35" t="s">
        <v>181</v>
      </c>
    </row>
    <row r="224" spans="1:17" s="9" customFormat="1" ht="14.45" customHeight="1" x14ac:dyDescent="0.15">
      <c r="A224" s="9">
        <f t="shared" ca="1" si="20"/>
        <v>322</v>
      </c>
      <c r="B224" s="9">
        <f t="shared" si="21"/>
        <v>0</v>
      </c>
      <c r="C224" s="12"/>
      <c r="D224" s="12"/>
      <c r="E224" s="10">
        <f t="shared" ca="1" si="22"/>
        <v>1.7511193592245844E-2</v>
      </c>
      <c r="F224" s="10">
        <f t="shared" si="18"/>
        <v>1</v>
      </c>
      <c r="G224" s="10">
        <f t="shared" ca="1" si="19"/>
        <v>1.7511193592245844E-2</v>
      </c>
      <c r="H224" s="10">
        <f t="shared" ca="1" si="23"/>
        <v>322</v>
      </c>
      <c r="I224" s="34" t="s">
        <v>151</v>
      </c>
      <c r="J224" s="34" t="s">
        <v>228</v>
      </c>
      <c r="K224" s="34">
        <v>77</v>
      </c>
      <c r="L224" s="34">
        <v>2</v>
      </c>
      <c r="M224" s="71" t="s">
        <v>527</v>
      </c>
      <c r="N224" s="34">
        <v>2</v>
      </c>
      <c r="O224" s="34"/>
      <c r="P224" s="71" t="s">
        <v>528</v>
      </c>
      <c r="Q224" s="35" t="s">
        <v>529</v>
      </c>
    </row>
    <row r="225" spans="1:17" s="9" customFormat="1" ht="14.45" customHeight="1" x14ac:dyDescent="0.15">
      <c r="A225" s="9">
        <f t="shared" ca="1" si="20"/>
        <v>117</v>
      </c>
      <c r="B225" s="9">
        <f t="shared" si="21"/>
        <v>0</v>
      </c>
      <c r="C225" s="12"/>
      <c r="D225" s="12"/>
      <c r="E225" s="10">
        <f t="shared" ca="1" si="22"/>
        <v>0.62089949817770551</v>
      </c>
      <c r="F225" s="10">
        <f t="shared" si="18"/>
        <v>1</v>
      </c>
      <c r="G225" s="10">
        <f t="shared" ca="1" si="19"/>
        <v>0.62089949817770551</v>
      </c>
      <c r="H225" s="10">
        <f t="shared" ca="1" si="23"/>
        <v>117</v>
      </c>
      <c r="I225" s="34" t="s">
        <v>151</v>
      </c>
      <c r="J225" s="34" t="s">
        <v>228</v>
      </c>
      <c r="K225" s="34">
        <v>77</v>
      </c>
      <c r="L225" s="34">
        <v>3</v>
      </c>
      <c r="M225" s="71" t="s">
        <v>530</v>
      </c>
      <c r="N225" s="34">
        <v>3</v>
      </c>
      <c r="O225" s="34"/>
      <c r="P225" s="71" t="s">
        <v>87</v>
      </c>
      <c r="Q225" s="35" t="s">
        <v>88</v>
      </c>
    </row>
    <row r="226" spans="1:17" s="9" customFormat="1" ht="14.45" customHeight="1" x14ac:dyDescent="0.15">
      <c r="A226" s="9">
        <f t="shared" ca="1" si="20"/>
        <v>140</v>
      </c>
      <c r="B226" s="9">
        <f t="shared" si="21"/>
        <v>0</v>
      </c>
      <c r="C226" s="12"/>
      <c r="D226" s="12"/>
      <c r="E226" s="10">
        <f t="shared" ca="1" si="22"/>
        <v>0.56393798681953944</v>
      </c>
      <c r="F226" s="10">
        <f t="shared" si="18"/>
        <v>1</v>
      </c>
      <c r="G226" s="10">
        <f t="shared" ca="1" si="19"/>
        <v>0.56393798681953944</v>
      </c>
      <c r="H226" s="10">
        <f t="shared" ca="1" si="23"/>
        <v>140</v>
      </c>
      <c r="I226" s="34" t="s">
        <v>151</v>
      </c>
      <c r="J226" s="34" t="s">
        <v>228</v>
      </c>
      <c r="K226" s="34">
        <v>77</v>
      </c>
      <c r="L226" s="34">
        <v>4</v>
      </c>
      <c r="M226" s="71" t="s">
        <v>531</v>
      </c>
      <c r="N226" s="34">
        <v>4</v>
      </c>
      <c r="O226" s="34"/>
      <c r="P226" s="71" t="s">
        <v>83</v>
      </c>
      <c r="Q226" s="35" t="s">
        <v>84</v>
      </c>
    </row>
    <row r="227" spans="1:17" s="9" customFormat="1" ht="14.45" customHeight="1" x14ac:dyDescent="0.15">
      <c r="A227" s="9">
        <f t="shared" ca="1" si="20"/>
        <v>200</v>
      </c>
      <c r="B227" s="9">
        <f t="shared" si="21"/>
        <v>0</v>
      </c>
      <c r="C227" s="12"/>
      <c r="D227" s="12"/>
      <c r="E227" s="10">
        <f t="shared" ca="1" si="22"/>
        <v>0.36737904943179511</v>
      </c>
      <c r="F227" s="10">
        <f t="shared" si="18"/>
        <v>1</v>
      </c>
      <c r="G227" s="10">
        <f t="shared" ca="1" si="19"/>
        <v>0.36737904943179511</v>
      </c>
      <c r="H227" s="10">
        <f t="shared" ca="1" si="23"/>
        <v>200</v>
      </c>
      <c r="I227" s="34" t="s">
        <v>151</v>
      </c>
      <c r="J227" s="34" t="s">
        <v>228</v>
      </c>
      <c r="K227" s="34">
        <v>77</v>
      </c>
      <c r="L227" s="34">
        <v>5</v>
      </c>
      <c r="M227" s="71" t="s">
        <v>532</v>
      </c>
      <c r="N227" s="34">
        <v>5</v>
      </c>
      <c r="O227" s="34"/>
      <c r="P227" s="71" t="s">
        <v>199</v>
      </c>
      <c r="Q227" s="35" t="s">
        <v>89</v>
      </c>
    </row>
    <row r="228" spans="1:17" s="9" customFormat="1" ht="14.45" customHeight="1" x14ac:dyDescent="0.15">
      <c r="A228" s="9">
        <f t="shared" ca="1" si="20"/>
        <v>291</v>
      </c>
      <c r="B228" s="9">
        <f t="shared" si="21"/>
        <v>0</v>
      </c>
      <c r="C228" s="12"/>
      <c r="D228" s="12"/>
      <c r="E228" s="10">
        <f t="shared" ca="1" si="22"/>
        <v>9.8518231953189539E-2</v>
      </c>
      <c r="F228" s="10">
        <f t="shared" si="18"/>
        <v>1</v>
      </c>
      <c r="G228" s="10">
        <f t="shared" ca="1" si="19"/>
        <v>9.8518231953189539E-2</v>
      </c>
      <c r="H228" s="10">
        <f t="shared" ca="1" si="23"/>
        <v>291</v>
      </c>
      <c r="I228" s="34" t="s">
        <v>151</v>
      </c>
      <c r="J228" s="34" t="s">
        <v>228</v>
      </c>
      <c r="K228" s="34">
        <v>77</v>
      </c>
      <c r="L228" s="34">
        <v>6</v>
      </c>
      <c r="M228" s="71" t="s">
        <v>533</v>
      </c>
      <c r="N228" s="34">
        <v>6</v>
      </c>
      <c r="O228" s="34"/>
      <c r="P228" s="71" t="s">
        <v>85</v>
      </c>
      <c r="Q228" s="35" t="s">
        <v>86</v>
      </c>
    </row>
    <row r="229" spans="1:17" s="9" customFormat="1" ht="14.45" customHeight="1" x14ac:dyDescent="0.15">
      <c r="A229" s="9">
        <f t="shared" ca="1" si="20"/>
        <v>157</v>
      </c>
      <c r="B229" s="9">
        <f t="shared" si="21"/>
        <v>0</v>
      </c>
      <c r="C229" s="12"/>
      <c r="D229" s="12"/>
      <c r="E229" s="10">
        <f t="shared" ca="1" si="22"/>
        <v>0.51584443570625005</v>
      </c>
      <c r="F229" s="10">
        <f t="shared" si="18"/>
        <v>1</v>
      </c>
      <c r="G229" s="10">
        <f t="shared" ca="1" si="19"/>
        <v>0.51584443570625005</v>
      </c>
      <c r="H229" s="10">
        <f t="shared" ca="1" si="23"/>
        <v>157</v>
      </c>
      <c r="I229" s="34" t="s">
        <v>151</v>
      </c>
      <c r="J229" s="34" t="s">
        <v>228</v>
      </c>
      <c r="K229" s="34">
        <v>77</v>
      </c>
      <c r="L229" s="34">
        <v>7</v>
      </c>
      <c r="M229" s="71" t="s">
        <v>534</v>
      </c>
      <c r="N229" s="34">
        <v>7</v>
      </c>
      <c r="O229" s="34"/>
      <c r="P229" s="71" t="s">
        <v>535</v>
      </c>
      <c r="Q229" s="35"/>
    </row>
    <row r="230" spans="1:17" s="9" customFormat="1" ht="14.45" customHeight="1" x14ac:dyDescent="0.15">
      <c r="A230" s="9">
        <f t="shared" ca="1" si="20"/>
        <v>78</v>
      </c>
      <c r="B230" s="9">
        <f t="shared" si="21"/>
        <v>0</v>
      </c>
      <c r="C230" s="12"/>
      <c r="D230" s="12"/>
      <c r="E230" s="10">
        <f t="shared" ca="1" si="22"/>
        <v>0.70840813070980835</v>
      </c>
      <c r="F230" s="10">
        <f t="shared" si="18"/>
        <v>1</v>
      </c>
      <c r="G230" s="10">
        <f t="shared" ca="1" si="19"/>
        <v>0.70840813070980835</v>
      </c>
      <c r="H230" s="10">
        <f t="shared" ca="1" si="23"/>
        <v>78</v>
      </c>
      <c r="I230" s="34" t="s">
        <v>151</v>
      </c>
      <c r="J230" s="34" t="s">
        <v>228</v>
      </c>
      <c r="K230" s="34">
        <v>77</v>
      </c>
      <c r="L230" s="34">
        <v>8</v>
      </c>
      <c r="M230" s="71" t="s">
        <v>536</v>
      </c>
      <c r="N230" s="34">
        <v>8</v>
      </c>
      <c r="O230" s="34"/>
      <c r="P230" s="71" t="s">
        <v>59</v>
      </c>
      <c r="Q230" s="35"/>
    </row>
    <row r="231" spans="1:17" s="9" customFormat="1" ht="14.45" customHeight="1" x14ac:dyDescent="0.15">
      <c r="A231" s="9">
        <f t="shared" ca="1" si="20"/>
        <v>223</v>
      </c>
      <c r="B231" s="9">
        <f t="shared" si="21"/>
        <v>0</v>
      </c>
      <c r="C231" s="12"/>
      <c r="D231" s="12"/>
      <c r="E231" s="10">
        <f t="shared" ca="1" si="22"/>
        <v>0.26749275687258989</v>
      </c>
      <c r="F231" s="10">
        <f t="shared" si="18"/>
        <v>1</v>
      </c>
      <c r="G231" s="10">
        <f t="shared" ca="1" si="19"/>
        <v>0.26749275687258989</v>
      </c>
      <c r="H231" s="10">
        <f t="shared" ca="1" si="23"/>
        <v>223</v>
      </c>
      <c r="I231" s="34" t="s">
        <v>151</v>
      </c>
      <c r="J231" s="34" t="s">
        <v>228</v>
      </c>
      <c r="K231" s="34">
        <v>77</v>
      </c>
      <c r="L231" s="34">
        <v>9</v>
      </c>
      <c r="M231" s="71" t="s">
        <v>537</v>
      </c>
      <c r="N231" s="34">
        <v>9</v>
      </c>
      <c r="O231" s="34"/>
      <c r="P231" s="71" t="s">
        <v>362</v>
      </c>
      <c r="Q231" s="35"/>
    </row>
    <row r="232" spans="1:17" s="9" customFormat="1" ht="14.45" customHeight="1" x14ac:dyDescent="0.15">
      <c r="A232" s="9">
        <f t="shared" ca="1" si="20"/>
        <v>19</v>
      </c>
      <c r="B232" s="9">
        <f t="shared" si="21"/>
        <v>0</v>
      </c>
      <c r="C232" s="12"/>
      <c r="D232" s="12"/>
      <c r="E232" s="10">
        <f t="shared" ca="1" si="22"/>
        <v>0.9303519158497906</v>
      </c>
      <c r="F232" s="10">
        <f t="shared" si="18"/>
        <v>1</v>
      </c>
      <c r="G232" s="10">
        <f t="shared" ca="1" si="19"/>
        <v>0.9303519158497906</v>
      </c>
      <c r="H232" s="10">
        <f t="shared" ca="1" si="23"/>
        <v>19</v>
      </c>
      <c r="I232" s="34" t="s">
        <v>151</v>
      </c>
      <c r="J232" s="34" t="s">
        <v>228</v>
      </c>
      <c r="K232" s="34">
        <v>77</v>
      </c>
      <c r="L232" s="34">
        <v>10</v>
      </c>
      <c r="M232" s="71" t="s">
        <v>538</v>
      </c>
      <c r="N232" s="34">
        <v>10</v>
      </c>
      <c r="O232" s="34"/>
      <c r="P232" s="71" t="s">
        <v>539</v>
      </c>
      <c r="Q232" s="35"/>
    </row>
    <row r="233" spans="1:17" s="9" customFormat="1" ht="14.45" customHeight="1" x14ac:dyDescent="0.15">
      <c r="A233" s="9">
        <f t="shared" ca="1" si="20"/>
        <v>188</v>
      </c>
      <c r="B233" s="9">
        <f t="shared" si="21"/>
        <v>0</v>
      </c>
      <c r="C233" s="12"/>
      <c r="D233" s="12"/>
      <c r="E233" s="10">
        <f t="shared" ca="1" si="22"/>
        <v>0.42021041024290606</v>
      </c>
      <c r="F233" s="10">
        <f t="shared" si="18"/>
        <v>1</v>
      </c>
      <c r="G233" s="10">
        <f t="shared" ca="1" si="19"/>
        <v>0.42021041024290606</v>
      </c>
      <c r="H233" s="10">
        <f t="shared" ca="1" si="23"/>
        <v>188</v>
      </c>
      <c r="I233" s="34" t="s">
        <v>151</v>
      </c>
      <c r="J233" s="34" t="s">
        <v>228</v>
      </c>
      <c r="K233" s="34">
        <v>77</v>
      </c>
      <c r="L233" s="34">
        <v>11</v>
      </c>
      <c r="M233" s="71" t="s">
        <v>540</v>
      </c>
      <c r="N233" s="34">
        <v>11</v>
      </c>
      <c r="O233" s="34"/>
      <c r="P233" s="71" t="s">
        <v>60</v>
      </c>
      <c r="Q233" s="35"/>
    </row>
    <row r="234" spans="1:17" s="9" customFormat="1" ht="14.45" customHeight="1" x14ac:dyDescent="0.15">
      <c r="A234" s="9">
        <f t="shared" ca="1" si="20"/>
        <v>247</v>
      </c>
      <c r="B234" s="9">
        <f t="shared" si="21"/>
        <v>0</v>
      </c>
      <c r="C234" s="12"/>
      <c r="D234" s="12"/>
      <c r="E234" s="10">
        <f t="shared" ca="1" si="22"/>
        <v>0.2232030409132475</v>
      </c>
      <c r="F234" s="10">
        <f t="shared" si="18"/>
        <v>1</v>
      </c>
      <c r="G234" s="10">
        <f t="shared" ca="1" si="19"/>
        <v>0.2232030409132475</v>
      </c>
      <c r="H234" s="10">
        <f t="shared" ca="1" si="23"/>
        <v>247</v>
      </c>
      <c r="I234" s="34" t="s">
        <v>151</v>
      </c>
      <c r="J234" s="34" t="s">
        <v>228</v>
      </c>
      <c r="K234" s="34">
        <v>77</v>
      </c>
      <c r="L234" s="34">
        <v>12</v>
      </c>
      <c r="M234" s="71" t="s">
        <v>541</v>
      </c>
      <c r="N234" s="34">
        <v>12</v>
      </c>
      <c r="O234" s="34"/>
      <c r="P234" s="71" t="s">
        <v>181</v>
      </c>
      <c r="Q234" s="35"/>
    </row>
    <row r="235" spans="1:17" s="9" customFormat="1" ht="14.45" customHeight="1" x14ac:dyDescent="0.15">
      <c r="A235" s="9">
        <f t="shared" ca="1" si="20"/>
        <v>109</v>
      </c>
      <c r="B235" s="9">
        <f t="shared" si="21"/>
        <v>0</v>
      </c>
      <c r="C235" s="12"/>
      <c r="D235" s="12"/>
      <c r="E235" s="10">
        <f t="shared" ca="1" si="22"/>
        <v>0.63223101643132484</v>
      </c>
      <c r="F235" s="10">
        <f t="shared" si="18"/>
        <v>1</v>
      </c>
      <c r="G235" s="10">
        <f t="shared" ca="1" si="19"/>
        <v>0.63223101643132484</v>
      </c>
      <c r="H235" s="10">
        <f t="shared" ca="1" si="23"/>
        <v>109</v>
      </c>
      <c r="I235" s="34" t="s">
        <v>151</v>
      </c>
      <c r="J235" s="34" t="s">
        <v>228</v>
      </c>
      <c r="K235" s="34">
        <v>77</v>
      </c>
      <c r="L235" s="34">
        <v>13</v>
      </c>
      <c r="M235" s="71" t="s">
        <v>542</v>
      </c>
      <c r="N235" s="34">
        <v>13</v>
      </c>
      <c r="O235" s="34"/>
      <c r="P235" s="71" t="s">
        <v>543</v>
      </c>
      <c r="Q235" s="35"/>
    </row>
    <row r="236" spans="1:17" s="9" customFormat="1" ht="14.45" customHeight="1" x14ac:dyDescent="0.15">
      <c r="A236" s="9">
        <f t="shared" ca="1" si="20"/>
        <v>250</v>
      </c>
      <c r="B236" s="9">
        <f t="shared" si="21"/>
        <v>0</v>
      </c>
      <c r="C236" s="12"/>
      <c r="D236" s="12"/>
      <c r="E236" s="10">
        <f t="shared" ca="1" si="22"/>
        <v>0.20573779271541814</v>
      </c>
      <c r="F236" s="10">
        <f t="shared" si="18"/>
        <v>1</v>
      </c>
      <c r="G236" s="10">
        <f t="shared" ca="1" si="19"/>
        <v>0.20573779271541814</v>
      </c>
      <c r="H236" s="10">
        <f t="shared" ca="1" si="23"/>
        <v>250</v>
      </c>
      <c r="I236" s="34" t="s">
        <v>151</v>
      </c>
      <c r="J236" s="34" t="s">
        <v>228</v>
      </c>
      <c r="K236" s="34">
        <v>78</v>
      </c>
      <c r="L236" s="34">
        <v>14</v>
      </c>
      <c r="M236" s="71" t="s">
        <v>544</v>
      </c>
      <c r="N236" s="34">
        <v>14</v>
      </c>
      <c r="O236" s="34"/>
      <c r="P236" s="71" t="s">
        <v>68</v>
      </c>
      <c r="Q236" s="35" t="s">
        <v>100</v>
      </c>
    </row>
    <row r="237" spans="1:17" s="9" customFormat="1" ht="14.45" customHeight="1" x14ac:dyDescent="0.15">
      <c r="A237" s="9">
        <f t="shared" ca="1" si="20"/>
        <v>106</v>
      </c>
      <c r="B237" s="9">
        <f t="shared" si="21"/>
        <v>0</v>
      </c>
      <c r="C237" s="12"/>
      <c r="D237" s="12"/>
      <c r="E237" s="10">
        <f t="shared" ca="1" si="22"/>
        <v>0.638263075919133</v>
      </c>
      <c r="F237" s="10">
        <f t="shared" si="18"/>
        <v>1</v>
      </c>
      <c r="G237" s="10">
        <f t="shared" ca="1" si="19"/>
        <v>0.638263075919133</v>
      </c>
      <c r="H237" s="10">
        <f t="shared" ca="1" si="23"/>
        <v>106</v>
      </c>
      <c r="I237" s="34" t="s">
        <v>151</v>
      </c>
      <c r="J237" s="34" t="s">
        <v>228</v>
      </c>
      <c r="K237" s="34">
        <v>78</v>
      </c>
      <c r="L237" s="34">
        <v>15</v>
      </c>
      <c r="M237" s="71" t="s">
        <v>545</v>
      </c>
      <c r="N237" s="34">
        <v>15</v>
      </c>
      <c r="O237" s="34"/>
      <c r="P237" s="71" t="s">
        <v>546</v>
      </c>
      <c r="Q237" s="35" t="s">
        <v>200</v>
      </c>
    </row>
    <row r="238" spans="1:17" s="9" customFormat="1" ht="14.45" customHeight="1" x14ac:dyDescent="0.15">
      <c r="A238" s="9">
        <f t="shared" ca="1" si="20"/>
        <v>287</v>
      </c>
      <c r="B238" s="9">
        <f t="shared" si="21"/>
        <v>0</v>
      </c>
      <c r="C238" s="12"/>
      <c r="D238" s="12"/>
      <c r="E238" s="10">
        <f t="shared" ca="1" si="22"/>
        <v>0.10822460518782218</v>
      </c>
      <c r="F238" s="10">
        <f t="shared" si="18"/>
        <v>1</v>
      </c>
      <c r="G238" s="10">
        <f t="shared" ca="1" si="19"/>
        <v>0.10822460518782218</v>
      </c>
      <c r="H238" s="10">
        <f t="shared" ca="1" si="23"/>
        <v>287</v>
      </c>
      <c r="I238" s="34" t="s">
        <v>151</v>
      </c>
      <c r="J238" s="34" t="s">
        <v>228</v>
      </c>
      <c r="K238" s="34">
        <v>78</v>
      </c>
      <c r="L238" s="34">
        <v>16</v>
      </c>
      <c r="M238" s="71" t="s">
        <v>547</v>
      </c>
      <c r="N238" s="34">
        <v>16</v>
      </c>
      <c r="O238" s="34"/>
      <c r="P238" s="71" t="s">
        <v>201</v>
      </c>
      <c r="Q238" s="35"/>
    </row>
    <row r="239" spans="1:17" s="9" customFormat="1" ht="14.45" customHeight="1" x14ac:dyDescent="0.15">
      <c r="A239" s="9">
        <f t="shared" ca="1" si="20"/>
        <v>216</v>
      </c>
      <c r="B239" s="9">
        <f t="shared" si="21"/>
        <v>0</v>
      </c>
      <c r="C239" s="12"/>
      <c r="D239" s="12"/>
      <c r="E239" s="10">
        <f t="shared" ca="1" si="22"/>
        <v>0.29379927072086465</v>
      </c>
      <c r="F239" s="10">
        <f t="shared" si="18"/>
        <v>1</v>
      </c>
      <c r="G239" s="10">
        <f t="shared" ca="1" si="19"/>
        <v>0.29379927072086465</v>
      </c>
      <c r="H239" s="10">
        <f t="shared" ca="1" si="23"/>
        <v>216</v>
      </c>
      <c r="I239" s="34" t="s">
        <v>151</v>
      </c>
      <c r="J239" s="34" t="s">
        <v>228</v>
      </c>
      <c r="K239" s="34">
        <v>78</v>
      </c>
      <c r="L239" s="34">
        <v>17</v>
      </c>
      <c r="M239" s="71" t="s">
        <v>421</v>
      </c>
      <c r="N239" s="34">
        <v>17</v>
      </c>
      <c r="O239" s="34"/>
      <c r="P239" s="71" t="s">
        <v>17</v>
      </c>
      <c r="Q239" s="35"/>
    </row>
    <row r="240" spans="1:17" s="9" customFormat="1" ht="14.45" customHeight="1" x14ac:dyDescent="0.15">
      <c r="A240" s="9">
        <f t="shared" ca="1" si="20"/>
        <v>46</v>
      </c>
      <c r="B240" s="9">
        <f t="shared" si="21"/>
        <v>0</v>
      </c>
      <c r="C240" s="12"/>
      <c r="D240" s="12"/>
      <c r="E240" s="10">
        <f t="shared" ca="1" si="22"/>
        <v>0.83150201544736713</v>
      </c>
      <c r="F240" s="10">
        <f t="shared" si="18"/>
        <v>1</v>
      </c>
      <c r="G240" s="10">
        <f t="shared" ca="1" si="19"/>
        <v>0.83150201544736713</v>
      </c>
      <c r="H240" s="10">
        <f t="shared" ca="1" si="23"/>
        <v>46</v>
      </c>
      <c r="I240" s="34" t="s">
        <v>151</v>
      </c>
      <c r="J240" s="34" t="s">
        <v>228</v>
      </c>
      <c r="K240" s="34">
        <v>78</v>
      </c>
      <c r="L240" s="34">
        <v>18</v>
      </c>
      <c r="M240" s="71" t="s">
        <v>548</v>
      </c>
      <c r="N240" s="34">
        <v>18</v>
      </c>
      <c r="O240" s="34"/>
      <c r="P240" s="71" t="s">
        <v>549</v>
      </c>
      <c r="Q240" s="35"/>
    </row>
    <row r="241" spans="1:17" s="9" customFormat="1" ht="14.45" customHeight="1" x14ac:dyDescent="0.15">
      <c r="A241" s="9">
        <f t="shared" ca="1" si="20"/>
        <v>86</v>
      </c>
      <c r="B241" s="9">
        <f t="shared" si="21"/>
        <v>0</v>
      </c>
      <c r="C241" s="12"/>
      <c r="D241" s="12"/>
      <c r="E241" s="10">
        <f t="shared" ca="1" si="22"/>
        <v>0.68355523740843982</v>
      </c>
      <c r="F241" s="10">
        <f t="shared" si="18"/>
        <v>1</v>
      </c>
      <c r="G241" s="10">
        <f t="shared" ca="1" si="19"/>
        <v>0.68355523740843982</v>
      </c>
      <c r="H241" s="10">
        <f t="shared" ca="1" si="23"/>
        <v>86</v>
      </c>
      <c r="I241" s="34" t="s">
        <v>151</v>
      </c>
      <c r="J241" s="34" t="s">
        <v>228</v>
      </c>
      <c r="K241" s="34">
        <v>78</v>
      </c>
      <c r="L241" s="34">
        <v>19</v>
      </c>
      <c r="M241" s="71" t="s">
        <v>550</v>
      </c>
      <c r="N241" s="34">
        <v>19</v>
      </c>
      <c r="O241" s="34"/>
      <c r="P241" s="71" t="s">
        <v>81</v>
      </c>
      <c r="Q241" s="35" t="s">
        <v>202</v>
      </c>
    </row>
    <row r="242" spans="1:17" s="9" customFormat="1" ht="14.45" customHeight="1" x14ac:dyDescent="0.15">
      <c r="A242" s="9">
        <f t="shared" ca="1" si="20"/>
        <v>123</v>
      </c>
      <c r="B242" s="9">
        <f t="shared" si="21"/>
        <v>0</v>
      </c>
      <c r="C242" s="12"/>
      <c r="D242" s="12"/>
      <c r="E242" s="10">
        <f t="shared" ca="1" si="22"/>
        <v>0.60654636788971661</v>
      </c>
      <c r="F242" s="10">
        <f t="shared" si="18"/>
        <v>1</v>
      </c>
      <c r="G242" s="10">
        <f t="shared" ca="1" si="19"/>
        <v>0.60654636788971661</v>
      </c>
      <c r="H242" s="10">
        <f t="shared" ca="1" si="23"/>
        <v>123</v>
      </c>
      <c r="I242" s="34" t="s">
        <v>151</v>
      </c>
      <c r="J242" s="34" t="s">
        <v>228</v>
      </c>
      <c r="K242" s="34">
        <v>78</v>
      </c>
      <c r="L242" s="34">
        <v>20</v>
      </c>
      <c r="M242" s="71" t="s">
        <v>551</v>
      </c>
      <c r="N242" s="34">
        <v>20</v>
      </c>
      <c r="O242" s="34"/>
      <c r="P242" s="71" t="s">
        <v>338</v>
      </c>
      <c r="Q242" s="35"/>
    </row>
    <row r="243" spans="1:17" s="9" customFormat="1" ht="14.45" customHeight="1" x14ac:dyDescent="0.15">
      <c r="A243" s="9">
        <f t="shared" ca="1" si="20"/>
        <v>118</v>
      </c>
      <c r="B243" s="9">
        <f t="shared" si="21"/>
        <v>0</v>
      </c>
      <c r="C243" s="12"/>
      <c r="D243" s="12"/>
      <c r="E243" s="10">
        <f t="shared" ca="1" si="22"/>
        <v>0.61601922217956018</v>
      </c>
      <c r="F243" s="10">
        <f t="shared" si="18"/>
        <v>1</v>
      </c>
      <c r="G243" s="10">
        <f t="shared" ca="1" si="19"/>
        <v>0.61601922217956018</v>
      </c>
      <c r="H243" s="10">
        <f t="shared" ca="1" si="23"/>
        <v>118</v>
      </c>
      <c r="I243" s="34" t="s">
        <v>151</v>
      </c>
      <c r="J243" s="34" t="s">
        <v>228</v>
      </c>
      <c r="K243" s="34">
        <v>78</v>
      </c>
      <c r="L243" s="34">
        <v>21</v>
      </c>
      <c r="M243" s="71" t="s">
        <v>552</v>
      </c>
      <c r="N243" s="34">
        <v>21</v>
      </c>
      <c r="O243" s="34"/>
      <c r="P243" s="71" t="s">
        <v>179</v>
      </c>
      <c r="Q243" s="35"/>
    </row>
    <row r="244" spans="1:17" s="9" customFormat="1" ht="14.45" customHeight="1" x14ac:dyDescent="0.15">
      <c r="A244" s="9">
        <f t="shared" ca="1" si="20"/>
        <v>105</v>
      </c>
      <c r="B244" s="9">
        <f t="shared" si="21"/>
        <v>0</v>
      </c>
      <c r="C244" s="12"/>
      <c r="D244" s="12"/>
      <c r="E244" s="10">
        <f t="shared" ca="1" si="22"/>
        <v>0.63858176963180857</v>
      </c>
      <c r="F244" s="10">
        <f t="shared" si="18"/>
        <v>1</v>
      </c>
      <c r="G244" s="10">
        <f t="shared" ca="1" si="19"/>
        <v>0.63858176963180857</v>
      </c>
      <c r="H244" s="10">
        <f t="shared" ca="1" si="23"/>
        <v>105</v>
      </c>
      <c r="I244" s="34" t="s">
        <v>151</v>
      </c>
      <c r="J244" s="34" t="s">
        <v>228</v>
      </c>
      <c r="K244" s="34">
        <v>78</v>
      </c>
      <c r="L244" s="34">
        <v>22</v>
      </c>
      <c r="M244" s="71" t="s">
        <v>553</v>
      </c>
      <c r="N244" s="34">
        <v>22</v>
      </c>
      <c r="O244" s="34"/>
      <c r="P244" s="71" t="s">
        <v>91</v>
      </c>
      <c r="Q244" s="35"/>
    </row>
    <row r="245" spans="1:17" s="9" customFormat="1" ht="14.45" customHeight="1" x14ac:dyDescent="0.15">
      <c r="A245" s="9">
        <f t="shared" ca="1" si="20"/>
        <v>295</v>
      </c>
      <c r="B245" s="9">
        <f t="shared" si="21"/>
        <v>0</v>
      </c>
      <c r="C245" s="12"/>
      <c r="D245" s="12"/>
      <c r="E245" s="10">
        <f t="shared" ca="1" si="22"/>
        <v>9.0659734937601932E-2</v>
      </c>
      <c r="F245" s="10">
        <f t="shared" si="18"/>
        <v>1</v>
      </c>
      <c r="G245" s="10">
        <f t="shared" ca="1" si="19"/>
        <v>9.0659734937601932E-2</v>
      </c>
      <c r="H245" s="10">
        <f t="shared" ca="1" si="23"/>
        <v>295</v>
      </c>
      <c r="I245" s="34" t="s">
        <v>151</v>
      </c>
      <c r="J245" s="34" t="s">
        <v>228</v>
      </c>
      <c r="K245" s="34">
        <v>78</v>
      </c>
      <c r="L245" s="34">
        <v>23</v>
      </c>
      <c r="M245" s="71" t="s">
        <v>554</v>
      </c>
      <c r="N245" s="34">
        <v>23</v>
      </c>
      <c r="O245" s="34"/>
      <c r="P245" s="71" t="s">
        <v>454</v>
      </c>
      <c r="Q245" s="35"/>
    </row>
    <row r="246" spans="1:17" s="9" customFormat="1" ht="14.45" customHeight="1" x14ac:dyDescent="0.15">
      <c r="A246" s="9">
        <f t="shared" ca="1" si="20"/>
        <v>209</v>
      </c>
      <c r="B246" s="9">
        <f t="shared" si="21"/>
        <v>0</v>
      </c>
      <c r="C246" s="12"/>
      <c r="D246" s="12"/>
      <c r="E246" s="10">
        <f t="shared" ca="1" si="22"/>
        <v>0.32292695448295339</v>
      </c>
      <c r="F246" s="10">
        <f t="shared" si="18"/>
        <v>1</v>
      </c>
      <c r="G246" s="10">
        <f t="shared" ca="1" si="19"/>
        <v>0.32292695448295339</v>
      </c>
      <c r="H246" s="10">
        <f t="shared" ca="1" si="23"/>
        <v>209</v>
      </c>
      <c r="I246" s="34" t="s">
        <v>151</v>
      </c>
      <c r="J246" s="34" t="s">
        <v>228</v>
      </c>
      <c r="K246" s="34">
        <v>78</v>
      </c>
      <c r="L246" s="34">
        <v>24</v>
      </c>
      <c r="M246" s="71" t="s">
        <v>555</v>
      </c>
      <c r="N246" s="34">
        <v>24</v>
      </c>
      <c r="O246" s="34"/>
      <c r="P246" s="71" t="s">
        <v>556</v>
      </c>
      <c r="Q246" s="35"/>
    </row>
    <row r="247" spans="1:17" s="9" customFormat="1" ht="14.45" customHeight="1" x14ac:dyDescent="0.15">
      <c r="A247" s="9">
        <f t="shared" ca="1" si="20"/>
        <v>277</v>
      </c>
      <c r="B247" s="9">
        <f t="shared" si="21"/>
        <v>0</v>
      </c>
      <c r="C247" s="12"/>
      <c r="D247" s="12"/>
      <c r="E247" s="10">
        <f t="shared" ca="1" si="22"/>
        <v>0.14721609405438663</v>
      </c>
      <c r="F247" s="10">
        <f t="shared" si="18"/>
        <v>1</v>
      </c>
      <c r="G247" s="10">
        <f t="shared" ca="1" si="19"/>
        <v>0.14721609405438663</v>
      </c>
      <c r="H247" s="10">
        <f t="shared" ca="1" si="23"/>
        <v>277</v>
      </c>
      <c r="I247" s="34" t="s">
        <v>151</v>
      </c>
      <c r="J247" s="34" t="s">
        <v>228</v>
      </c>
      <c r="K247" s="34">
        <v>78</v>
      </c>
      <c r="L247" s="34">
        <v>25</v>
      </c>
      <c r="M247" s="71" t="s">
        <v>557</v>
      </c>
      <c r="N247" s="34">
        <v>25</v>
      </c>
      <c r="O247" s="34"/>
      <c r="P247" s="71" t="s">
        <v>66</v>
      </c>
      <c r="Q247" s="35"/>
    </row>
    <row r="248" spans="1:17" s="9" customFormat="1" ht="14.45" customHeight="1" x14ac:dyDescent="0.15">
      <c r="A248" s="9">
        <f t="shared" ca="1" si="20"/>
        <v>303</v>
      </c>
      <c r="B248" s="9">
        <f t="shared" si="21"/>
        <v>0</v>
      </c>
      <c r="C248" s="12"/>
      <c r="D248" s="12"/>
      <c r="E248" s="10">
        <f t="shared" ca="1" si="22"/>
        <v>6.2942829943609335E-2</v>
      </c>
      <c r="F248" s="10">
        <f t="shared" si="18"/>
        <v>1</v>
      </c>
      <c r="G248" s="10">
        <f t="shared" ca="1" si="19"/>
        <v>6.2942829943609335E-2</v>
      </c>
      <c r="H248" s="10">
        <f t="shared" ca="1" si="23"/>
        <v>303</v>
      </c>
      <c r="I248" s="34" t="s">
        <v>151</v>
      </c>
      <c r="J248" s="34" t="s">
        <v>228</v>
      </c>
      <c r="K248" s="34">
        <v>78</v>
      </c>
      <c r="L248" s="34">
        <v>26</v>
      </c>
      <c r="M248" s="71" t="s">
        <v>558</v>
      </c>
      <c r="N248" s="34">
        <v>26</v>
      </c>
      <c r="O248" s="34"/>
      <c r="P248" s="71" t="s">
        <v>559</v>
      </c>
      <c r="Q248" s="35"/>
    </row>
    <row r="249" spans="1:17" s="9" customFormat="1" ht="14.45" customHeight="1" x14ac:dyDescent="0.15">
      <c r="A249" s="9">
        <f t="shared" ca="1" si="20"/>
        <v>284</v>
      </c>
      <c r="B249" s="9">
        <f t="shared" si="21"/>
        <v>0</v>
      </c>
      <c r="C249" s="12"/>
      <c r="D249" s="12"/>
      <c r="E249" s="10">
        <f t="shared" ca="1" si="22"/>
        <v>0.11997975746244804</v>
      </c>
      <c r="F249" s="10">
        <f t="shared" si="18"/>
        <v>1</v>
      </c>
      <c r="G249" s="10">
        <f t="shared" ca="1" si="19"/>
        <v>0.11997975746244804</v>
      </c>
      <c r="H249" s="10">
        <f t="shared" ca="1" si="23"/>
        <v>284</v>
      </c>
      <c r="I249" s="34" t="s">
        <v>151</v>
      </c>
      <c r="J249" s="34" t="s">
        <v>228</v>
      </c>
      <c r="K249" s="34">
        <v>78</v>
      </c>
      <c r="L249" s="34">
        <v>27</v>
      </c>
      <c r="M249" s="71" t="s">
        <v>560</v>
      </c>
      <c r="N249" s="34">
        <v>27</v>
      </c>
      <c r="O249" s="34"/>
      <c r="P249" s="71" t="s">
        <v>148</v>
      </c>
      <c r="Q249" s="35"/>
    </row>
    <row r="250" spans="1:17" s="9" customFormat="1" ht="14.45" customHeight="1" x14ac:dyDescent="0.15">
      <c r="A250" s="9">
        <f t="shared" ca="1" si="20"/>
        <v>237</v>
      </c>
      <c r="B250" s="9">
        <f t="shared" si="21"/>
        <v>0</v>
      </c>
      <c r="C250" s="12"/>
      <c r="D250" s="12"/>
      <c r="E250" s="10">
        <f t="shared" ca="1" si="22"/>
        <v>0.24240635524857179</v>
      </c>
      <c r="F250" s="10">
        <f t="shared" si="18"/>
        <v>1</v>
      </c>
      <c r="G250" s="10">
        <f t="shared" ca="1" si="19"/>
        <v>0.24240635524857179</v>
      </c>
      <c r="H250" s="10">
        <f t="shared" ca="1" si="23"/>
        <v>237</v>
      </c>
      <c r="I250" s="34" t="s">
        <v>151</v>
      </c>
      <c r="J250" s="34" t="s">
        <v>228</v>
      </c>
      <c r="K250" s="34">
        <v>78</v>
      </c>
      <c r="L250" s="34">
        <v>28</v>
      </c>
      <c r="M250" s="71" t="s">
        <v>561</v>
      </c>
      <c r="N250" s="34">
        <v>28</v>
      </c>
      <c r="O250" s="34"/>
      <c r="P250" s="71" t="s">
        <v>90</v>
      </c>
      <c r="Q250" s="35"/>
    </row>
    <row r="251" spans="1:17" s="9" customFormat="1" ht="14.45" customHeight="1" x14ac:dyDescent="0.15">
      <c r="A251" s="9">
        <f t="shared" ca="1" si="20"/>
        <v>285</v>
      </c>
      <c r="B251" s="9">
        <f t="shared" si="21"/>
        <v>0</v>
      </c>
      <c r="C251" s="12"/>
      <c r="D251" s="12"/>
      <c r="E251" s="10">
        <f t="shared" ca="1" si="22"/>
        <v>0.1144445648300324</v>
      </c>
      <c r="F251" s="10">
        <f t="shared" si="18"/>
        <v>1</v>
      </c>
      <c r="G251" s="10">
        <f t="shared" ca="1" si="19"/>
        <v>0.1144445648300324</v>
      </c>
      <c r="H251" s="10">
        <f t="shared" ca="1" si="23"/>
        <v>285</v>
      </c>
      <c r="I251" s="34" t="s">
        <v>151</v>
      </c>
      <c r="J251" s="34" t="s">
        <v>228</v>
      </c>
      <c r="K251" s="34">
        <v>78</v>
      </c>
      <c r="L251" s="34">
        <v>29</v>
      </c>
      <c r="M251" s="71" t="s">
        <v>562</v>
      </c>
      <c r="N251" s="34">
        <v>29</v>
      </c>
      <c r="O251" s="34"/>
      <c r="P251" s="71" t="s">
        <v>340</v>
      </c>
      <c r="Q251" s="35"/>
    </row>
    <row r="252" spans="1:17" s="9" customFormat="1" ht="14.45" customHeight="1" x14ac:dyDescent="0.15">
      <c r="A252" s="9">
        <f t="shared" ca="1" si="20"/>
        <v>57</v>
      </c>
      <c r="B252" s="9">
        <f t="shared" si="21"/>
        <v>0</v>
      </c>
      <c r="C252" s="12"/>
      <c r="D252" s="12"/>
      <c r="E252" s="10">
        <f t="shared" ca="1" si="22"/>
        <v>0.78144671832977475</v>
      </c>
      <c r="F252" s="10">
        <f t="shared" si="18"/>
        <v>1</v>
      </c>
      <c r="G252" s="10">
        <f t="shared" ca="1" si="19"/>
        <v>0.78144671832977475</v>
      </c>
      <c r="H252" s="10">
        <f t="shared" ca="1" si="23"/>
        <v>57</v>
      </c>
      <c r="I252" s="34" t="s">
        <v>151</v>
      </c>
      <c r="J252" s="34" t="s">
        <v>228</v>
      </c>
      <c r="K252" s="34">
        <v>78</v>
      </c>
      <c r="L252" s="34">
        <v>30</v>
      </c>
      <c r="M252" s="71" t="s">
        <v>563</v>
      </c>
      <c r="N252" s="34">
        <v>30</v>
      </c>
      <c r="O252" s="34"/>
      <c r="P252" s="71" t="s">
        <v>147</v>
      </c>
      <c r="Q252" s="35"/>
    </row>
    <row r="253" spans="1:17" s="9" customFormat="1" ht="14.45" customHeight="1" x14ac:dyDescent="0.15">
      <c r="A253" s="9">
        <f t="shared" ca="1" si="20"/>
        <v>52</v>
      </c>
      <c r="B253" s="9">
        <f t="shared" si="21"/>
        <v>0</v>
      </c>
      <c r="C253" s="12"/>
      <c r="D253" s="12"/>
      <c r="E253" s="10">
        <f t="shared" ca="1" si="22"/>
        <v>0.79771326972823109</v>
      </c>
      <c r="F253" s="10">
        <f t="shared" si="18"/>
        <v>1</v>
      </c>
      <c r="G253" s="10">
        <f t="shared" ca="1" si="19"/>
        <v>0.79771326972823109</v>
      </c>
      <c r="H253" s="10">
        <f t="shared" ca="1" si="23"/>
        <v>52</v>
      </c>
      <c r="I253" s="34" t="s">
        <v>151</v>
      </c>
      <c r="J253" s="34" t="s">
        <v>228</v>
      </c>
      <c r="K253" s="34">
        <v>78</v>
      </c>
      <c r="L253" s="34">
        <v>31</v>
      </c>
      <c r="M253" s="71" t="s">
        <v>564</v>
      </c>
      <c r="N253" s="34">
        <v>31</v>
      </c>
      <c r="O253" s="34"/>
      <c r="P253" s="71" t="s">
        <v>565</v>
      </c>
      <c r="Q253" s="35"/>
    </row>
    <row r="254" spans="1:17" s="9" customFormat="1" ht="14.45" customHeight="1" x14ac:dyDescent="0.15">
      <c r="A254" s="9">
        <f t="shared" ca="1" si="20"/>
        <v>249</v>
      </c>
      <c r="B254" s="9">
        <f t="shared" si="21"/>
        <v>0</v>
      </c>
      <c r="C254" s="12"/>
      <c r="D254" s="12"/>
      <c r="E254" s="10">
        <f t="shared" ca="1" si="22"/>
        <v>0.21515339226202113</v>
      </c>
      <c r="F254" s="10">
        <f t="shared" si="18"/>
        <v>1</v>
      </c>
      <c r="G254" s="10">
        <f t="shared" ca="1" si="19"/>
        <v>0.21515339226202113</v>
      </c>
      <c r="H254" s="10">
        <f t="shared" ca="1" si="23"/>
        <v>249</v>
      </c>
      <c r="I254" s="88"/>
      <c r="J254" s="89"/>
      <c r="K254" s="90"/>
      <c r="L254" s="90" t="s">
        <v>224</v>
      </c>
      <c r="M254" s="95"/>
      <c r="N254" s="88"/>
      <c r="O254" s="88"/>
      <c r="P254" s="95"/>
      <c r="Q254" s="96"/>
    </row>
    <row r="255" spans="1:17" s="9" customFormat="1" ht="14.45" customHeight="1" x14ac:dyDescent="0.15">
      <c r="A255" s="9">
        <f t="shared" ca="1" si="20"/>
        <v>292</v>
      </c>
      <c r="B255" s="9">
        <f t="shared" si="21"/>
        <v>0</v>
      </c>
      <c r="C255" s="12"/>
      <c r="D255" s="12"/>
      <c r="E255" s="10">
        <f t="shared" ca="1" si="22"/>
        <v>9.6890054624425237E-2</v>
      </c>
      <c r="F255" s="10">
        <f t="shared" si="18"/>
        <v>1</v>
      </c>
      <c r="G255" s="10">
        <f t="shared" ca="1" si="19"/>
        <v>9.6890054624425237E-2</v>
      </c>
      <c r="H255" s="10">
        <f t="shared" ca="1" si="23"/>
        <v>292</v>
      </c>
      <c r="I255" s="34" t="s">
        <v>151</v>
      </c>
      <c r="J255" s="34" t="s">
        <v>228</v>
      </c>
      <c r="K255" s="34">
        <v>78</v>
      </c>
      <c r="L255" s="34">
        <v>1</v>
      </c>
      <c r="M255" s="71" t="s">
        <v>566</v>
      </c>
      <c r="N255" s="34">
        <v>1</v>
      </c>
      <c r="O255" s="34"/>
      <c r="P255" s="71" t="s">
        <v>101</v>
      </c>
      <c r="Q255" s="35" t="s">
        <v>95</v>
      </c>
    </row>
    <row r="256" spans="1:17" s="9" customFormat="1" ht="14.45" customHeight="1" x14ac:dyDescent="0.15">
      <c r="A256" s="9">
        <f t="shared" ca="1" si="20"/>
        <v>281</v>
      </c>
      <c r="B256" s="9">
        <f t="shared" si="21"/>
        <v>0</v>
      </c>
      <c r="C256" s="12"/>
      <c r="D256" s="12"/>
      <c r="E256" s="10">
        <f t="shared" ca="1" si="22"/>
        <v>0.12891645860522305</v>
      </c>
      <c r="F256" s="10">
        <f t="shared" si="18"/>
        <v>1</v>
      </c>
      <c r="G256" s="10">
        <f t="shared" ca="1" si="19"/>
        <v>0.12891645860522305</v>
      </c>
      <c r="H256" s="10">
        <f t="shared" ca="1" si="23"/>
        <v>281</v>
      </c>
      <c r="I256" s="34" t="s">
        <v>151</v>
      </c>
      <c r="J256" s="34" t="s">
        <v>228</v>
      </c>
      <c r="K256" s="34">
        <v>78</v>
      </c>
      <c r="L256" s="34">
        <v>2</v>
      </c>
      <c r="M256" s="71" t="s">
        <v>567</v>
      </c>
      <c r="N256" s="34">
        <v>2</v>
      </c>
      <c r="O256" s="34"/>
      <c r="P256" s="71" t="s">
        <v>203</v>
      </c>
      <c r="Q256" s="35" t="s">
        <v>95</v>
      </c>
    </row>
    <row r="257" spans="1:17" s="9" customFormat="1" ht="14.45" customHeight="1" x14ac:dyDescent="0.15">
      <c r="A257" s="9">
        <f t="shared" ca="1" si="20"/>
        <v>264</v>
      </c>
      <c r="B257" s="9">
        <f t="shared" si="21"/>
        <v>0</v>
      </c>
      <c r="C257" s="12"/>
      <c r="D257" s="12"/>
      <c r="E257" s="10">
        <f t="shared" ca="1" si="22"/>
        <v>0.17746891610677218</v>
      </c>
      <c r="F257" s="10">
        <f t="shared" si="18"/>
        <v>1</v>
      </c>
      <c r="G257" s="10">
        <f t="shared" ca="1" si="19"/>
        <v>0.17746891610677218</v>
      </c>
      <c r="H257" s="10">
        <f t="shared" ca="1" si="23"/>
        <v>264</v>
      </c>
      <c r="I257" s="34" t="s">
        <v>151</v>
      </c>
      <c r="J257" s="34" t="s">
        <v>228</v>
      </c>
      <c r="K257" s="34">
        <v>78</v>
      </c>
      <c r="L257" s="34">
        <v>3</v>
      </c>
      <c r="M257" s="71" t="s">
        <v>568</v>
      </c>
      <c r="N257" s="34">
        <v>3</v>
      </c>
      <c r="O257" s="34"/>
      <c r="P257" s="71" t="s">
        <v>135</v>
      </c>
      <c r="Q257" s="35"/>
    </row>
    <row r="258" spans="1:17" s="9" customFormat="1" ht="14.45" customHeight="1" x14ac:dyDescent="0.15">
      <c r="A258" s="9">
        <f t="shared" ca="1" si="20"/>
        <v>116</v>
      </c>
      <c r="B258" s="9">
        <f t="shared" si="21"/>
        <v>0</v>
      </c>
      <c r="C258" s="12"/>
      <c r="D258" s="12"/>
      <c r="E258" s="10">
        <f t="shared" ca="1" si="22"/>
        <v>0.62327130970656996</v>
      </c>
      <c r="F258" s="10">
        <f t="shared" si="18"/>
        <v>1</v>
      </c>
      <c r="G258" s="10">
        <f t="shared" ca="1" si="19"/>
        <v>0.62327130970656996</v>
      </c>
      <c r="H258" s="10">
        <f t="shared" ca="1" si="23"/>
        <v>116</v>
      </c>
      <c r="I258" s="34" t="s">
        <v>151</v>
      </c>
      <c r="J258" s="34" t="s">
        <v>228</v>
      </c>
      <c r="K258" s="34">
        <v>78</v>
      </c>
      <c r="L258" s="34">
        <v>4</v>
      </c>
      <c r="M258" s="71" t="s">
        <v>569</v>
      </c>
      <c r="N258" s="34">
        <v>4</v>
      </c>
      <c r="O258" s="34"/>
      <c r="P258" s="71" t="s">
        <v>102</v>
      </c>
      <c r="Q258" s="35"/>
    </row>
    <row r="259" spans="1:17" s="9" customFormat="1" ht="14.45" customHeight="1" x14ac:dyDescent="0.15">
      <c r="A259" s="9">
        <f t="shared" ca="1" si="20"/>
        <v>93</v>
      </c>
      <c r="B259" s="9">
        <f t="shared" si="21"/>
        <v>0</v>
      </c>
      <c r="C259" s="12"/>
      <c r="D259" s="12"/>
      <c r="E259" s="10">
        <f t="shared" ca="1" si="22"/>
        <v>0.66894141555385644</v>
      </c>
      <c r="F259" s="10">
        <f t="shared" si="18"/>
        <v>1</v>
      </c>
      <c r="G259" s="10">
        <f t="shared" ca="1" si="19"/>
        <v>0.66894141555385644</v>
      </c>
      <c r="H259" s="10">
        <f t="shared" ca="1" si="23"/>
        <v>93</v>
      </c>
      <c r="I259" s="34" t="s">
        <v>151</v>
      </c>
      <c r="J259" s="34" t="s">
        <v>228</v>
      </c>
      <c r="K259" s="34">
        <v>78</v>
      </c>
      <c r="L259" s="34">
        <v>5</v>
      </c>
      <c r="M259" s="71" t="s">
        <v>570</v>
      </c>
      <c r="N259" s="34">
        <v>5</v>
      </c>
      <c r="O259" s="34"/>
      <c r="P259" s="71" t="s">
        <v>204</v>
      </c>
      <c r="Q259" s="35" t="s">
        <v>121</v>
      </c>
    </row>
    <row r="260" spans="1:17" s="9" customFormat="1" ht="14.45" customHeight="1" x14ac:dyDescent="0.15">
      <c r="A260" s="9">
        <f t="shared" ca="1" si="20"/>
        <v>203</v>
      </c>
      <c r="B260" s="9">
        <f t="shared" si="21"/>
        <v>0</v>
      </c>
      <c r="C260" s="12"/>
      <c r="D260" s="12"/>
      <c r="E260" s="10">
        <f t="shared" ca="1" si="22"/>
        <v>0.3572495014383652</v>
      </c>
      <c r="F260" s="10">
        <f t="shared" si="18"/>
        <v>1</v>
      </c>
      <c r="G260" s="10">
        <f t="shared" ca="1" si="19"/>
        <v>0.3572495014383652</v>
      </c>
      <c r="H260" s="10">
        <f t="shared" ca="1" si="23"/>
        <v>203</v>
      </c>
      <c r="I260" s="34" t="s">
        <v>151</v>
      </c>
      <c r="J260" s="34" t="s">
        <v>228</v>
      </c>
      <c r="K260" s="34">
        <v>78</v>
      </c>
      <c r="L260" s="34">
        <v>6</v>
      </c>
      <c r="M260" s="71" t="s">
        <v>571</v>
      </c>
      <c r="N260" s="34">
        <v>6</v>
      </c>
      <c r="O260" s="34"/>
      <c r="P260" s="71" t="s">
        <v>103</v>
      </c>
      <c r="Q260" s="35" t="s">
        <v>84</v>
      </c>
    </row>
    <row r="261" spans="1:17" s="9" customFormat="1" ht="14.45" customHeight="1" x14ac:dyDescent="0.15">
      <c r="A261" s="9">
        <f t="shared" ca="1" si="20"/>
        <v>283</v>
      </c>
      <c r="B261" s="9">
        <f t="shared" si="21"/>
        <v>0</v>
      </c>
      <c r="C261" s="12"/>
      <c r="D261" s="12"/>
      <c r="E261" s="10">
        <f t="shared" ca="1" si="22"/>
        <v>0.12037542852761907</v>
      </c>
      <c r="F261" s="10">
        <f t="shared" si="18"/>
        <v>1</v>
      </c>
      <c r="G261" s="10">
        <f t="shared" ca="1" si="19"/>
        <v>0.12037542852761907</v>
      </c>
      <c r="H261" s="10">
        <f t="shared" ca="1" si="23"/>
        <v>283</v>
      </c>
      <c r="I261" s="34" t="s">
        <v>151</v>
      </c>
      <c r="J261" s="34" t="s">
        <v>228</v>
      </c>
      <c r="K261" s="34">
        <v>78</v>
      </c>
      <c r="L261" s="34">
        <v>7</v>
      </c>
      <c r="M261" s="71" t="s">
        <v>572</v>
      </c>
      <c r="N261" s="34">
        <v>7</v>
      </c>
      <c r="O261" s="34"/>
      <c r="P261" s="71" t="s">
        <v>104</v>
      </c>
      <c r="Q261" s="35" t="s">
        <v>86</v>
      </c>
    </row>
    <row r="262" spans="1:17" s="9" customFormat="1" ht="14.45" customHeight="1" x14ac:dyDescent="0.15">
      <c r="A262" s="9">
        <f t="shared" ca="1" si="20"/>
        <v>170</v>
      </c>
      <c r="B262" s="9">
        <f t="shared" si="21"/>
        <v>0</v>
      </c>
      <c r="C262" s="12"/>
      <c r="D262" s="12"/>
      <c r="E262" s="10">
        <f t="shared" ca="1" si="22"/>
        <v>0.47988967870928101</v>
      </c>
      <c r="F262" s="10">
        <f t="shared" si="18"/>
        <v>1</v>
      </c>
      <c r="G262" s="10">
        <f t="shared" ca="1" si="19"/>
        <v>0.47988967870928101</v>
      </c>
      <c r="H262" s="10">
        <f t="shared" ca="1" si="23"/>
        <v>170</v>
      </c>
      <c r="I262" s="34" t="s">
        <v>151</v>
      </c>
      <c r="J262" s="34" t="s">
        <v>228</v>
      </c>
      <c r="K262" s="34">
        <v>78</v>
      </c>
      <c r="L262" s="34">
        <v>8</v>
      </c>
      <c r="M262" s="71" t="s">
        <v>573</v>
      </c>
      <c r="N262" s="34">
        <v>8</v>
      </c>
      <c r="O262" s="34"/>
      <c r="P262" s="71" t="s">
        <v>574</v>
      </c>
      <c r="Q262" s="35" t="s">
        <v>171</v>
      </c>
    </row>
    <row r="263" spans="1:17" s="9" customFormat="1" ht="14.45" customHeight="1" x14ac:dyDescent="0.15">
      <c r="A263" s="9">
        <f t="shared" ca="1" si="20"/>
        <v>147</v>
      </c>
      <c r="B263" s="9">
        <f t="shared" si="21"/>
        <v>0</v>
      </c>
      <c r="C263" s="12"/>
      <c r="D263" s="12"/>
      <c r="E263" s="10">
        <f t="shared" ca="1" si="22"/>
        <v>0.54906385497961674</v>
      </c>
      <c r="F263" s="10">
        <f t="shared" si="18"/>
        <v>1</v>
      </c>
      <c r="G263" s="10">
        <f t="shared" ca="1" si="19"/>
        <v>0.54906385497961674</v>
      </c>
      <c r="H263" s="10">
        <f t="shared" ca="1" si="23"/>
        <v>147</v>
      </c>
      <c r="I263" s="34" t="s">
        <v>151</v>
      </c>
      <c r="J263" s="34" t="s">
        <v>228</v>
      </c>
      <c r="K263" s="34">
        <v>78</v>
      </c>
      <c r="L263" s="34">
        <v>9</v>
      </c>
      <c r="M263" s="71" t="s">
        <v>575</v>
      </c>
      <c r="N263" s="34">
        <v>9</v>
      </c>
      <c r="O263" s="34"/>
      <c r="P263" s="71" t="s">
        <v>105</v>
      </c>
      <c r="Q263" s="35"/>
    </row>
    <row r="264" spans="1:17" s="9" customFormat="1" ht="14.45" customHeight="1" x14ac:dyDescent="0.15">
      <c r="A264" s="9">
        <f t="shared" ca="1" si="20"/>
        <v>296</v>
      </c>
      <c r="B264" s="9">
        <f t="shared" si="21"/>
        <v>0</v>
      </c>
      <c r="C264" s="12"/>
      <c r="D264" s="12"/>
      <c r="E264" s="78">
        <f t="shared" ca="1" si="22"/>
        <v>8.6832953959085413E-2</v>
      </c>
      <c r="F264" s="10">
        <f t="shared" si="18"/>
        <v>1</v>
      </c>
      <c r="G264" s="10">
        <f t="shared" ca="1" si="19"/>
        <v>8.6832953959085413E-2</v>
      </c>
      <c r="H264" s="10">
        <f t="shared" ca="1" si="23"/>
        <v>296</v>
      </c>
      <c r="I264" s="34" t="s">
        <v>151</v>
      </c>
      <c r="J264" s="34" t="s">
        <v>228</v>
      </c>
      <c r="K264" s="34">
        <v>78</v>
      </c>
      <c r="L264" s="34">
        <v>10</v>
      </c>
      <c r="M264" s="71" t="s">
        <v>576</v>
      </c>
      <c r="N264" s="34">
        <v>10</v>
      </c>
      <c r="O264" s="34"/>
      <c r="P264" s="71" t="s">
        <v>205</v>
      </c>
      <c r="Q264" s="35"/>
    </row>
    <row r="265" spans="1:17" s="9" customFormat="1" ht="14.45" customHeight="1" x14ac:dyDescent="0.15">
      <c r="A265" s="9">
        <f t="shared" ca="1" si="20"/>
        <v>59</v>
      </c>
      <c r="B265" s="9">
        <f t="shared" si="21"/>
        <v>0</v>
      </c>
      <c r="C265" s="12"/>
      <c r="D265" s="12"/>
      <c r="E265" s="78">
        <f t="shared" ca="1" si="22"/>
        <v>0.76855066403478833</v>
      </c>
      <c r="F265" s="10">
        <f t="shared" si="18"/>
        <v>1</v>
      </c>
      <c r="G265" s="10">
        <f t="shared" ca="1" si="19"/>
        <v>0.76855066403478833</v>
      </c>
      <c r="H265" s="10">
        <f t="shared" ca="1" si="23"/>
        <v>59</v>
      </c>
      <c r="I265" s="34" t="s">
        <v>151</v>
      </c>
      <c r="J265" s="34" t="s">
        <v>228</v>
      </c>
      <c r="K265" s="34">
        <v>78</v>
      </c>
      <c r="L265" s="34">
        <v>11</v>
      </c>
      <c r="M265" s="71" t="s">
        <v>577</v>
      </c>
      <c r="N265" s="34">
        <v>11</v>
      </c>
      <c r="O265" s="34"/>
      <c r="P265" s="71" t="s">
        <v>206</v>
      </c>
      <c r="Q265" s="35"/>
    </row>
    <row r="266" spans="1:17" s="9" customFormat="1" ht="14.45" customHeight="1" x14ac:dyDescent="0.15">
      <c r="A266" s="9">
        <f t="shared" ca="1" si="20"/>
        <v>143</v>
      </c>
      <c r="B266" s="9">
        <f t="shared" si="21"/>
        <v>0</v>
      </c>
      <c r="C266" s="12"/>
      <c r="D266" s="12"/>
      <c r="E266" s="78">
        <f t="shared" ca="1" si="22"/>
        <v>0.55404810250230541</v>
      </c>
      <c r="F266" s="10">
        <f t="shared" si="18"/>
        <v>1</v>
      </c>
      <c r="G266" s="10">
        <f t="shared" ca="1" si="19"/>
        <v>0.55404810250230541</v>
      </c>
      <c r="H266" s="10">
        <f t="shared" ca="1" si="23"/>
        <v>143</v>
      </c>
      <c r="I266" s="34" t="s">
        <v>151</v>
      </c>
      <c r="J266" s="34" t="s">
        <v>228</v>
      </c>
      <c r="K266" s="34">
        <v>78</v>
      </c>
      <c r="L266" s="34">
        <v>12</v>
      </c>
      <c r="M266" s="71" t="s">
        <v>578</v>
      </c>
      <c r="N266" s="34">
        <v>12</v>
      </c>
      <c r="O266" s="34"/>
      <c r="P266" s="71" t="s">
        <v>579</v>
      </c>
      <c r="Q266" s="35" t="s">
        <v>114</v>
      </c>
    </row>
    <row r="267" spans="1:17" s="9" customFormat="1" ht="14.45" customHeight="1" x14ac:dyDescent="0.15">
      <c r="A267" s="9">
        <f t="shared" ca="1" si="20"/>
        <v>135</v>
      </c>
      <c r="B267" s="9">
        <f t="shared" si="21"/>
        <v>0</v>
      </c>
      <c r="C267" s="12"/>
      <c r="D267" s="12"/>
      <c r="E267" s="78">
        <f t="shared" ca="1" si="22"/>
        <v>0.57094812420841035</v>
      </c>
      <c r="F267" s="10">
        <f t="shared" ref="F267" si="24">IF($C$8=C267,1,0)</f>
        <v>1</v>
      </c>
      <c r="G267" s="10">
        <f t="shared" ref="G267" ca="1" si="25">E267*F267</f>
        <v>0.57094812420841035</v>
      </c>
      <c r="H267" s="10">
        <f t="shared" ca="1" si="23"/>
        <v>135</v>
      </c>
      <c r="I267" s="34" t="s">
        <v>151</v>
      </c>
      <c r="J267" s="34" t="s">
        <v>228</v>
      </c>
      <c r="K267" s="34">
        <v>78</v>
      </c>
      <c r="L267" s="34">
        <v>13</v>
      </c>
      <c r="M267" s="71" t="s">
        <v>580</v>
      </c>
      <c r="N267" s="34">
        <v>13</v>
      </c>
      <c r="O267" s="34"/>
      <c r="P267" s="71" t="s">
        <v>18</v>
      </c>
      <c r="Q267" s="35" t="s">
        <v>114</v>
      </c>
    </row>
    <row r="268" spans="1:17" ht="15" customHeight="1" x14ac:dyDescent="0.15">
      <c r="A268" s="9">
        <f t="shared" ca="1" si="20"/>
        <v>276</v>
      </c>
      <c r="B268" s="9">
        <f t="shared" si="21"/>
        <v>0</v>
      </c>
      <c r="C268" s="12"/>
      <c r="D268" s="12"/>
      <c r="E268" s="78">
        <f t="shared" ca="1" si="22"/>
        <v>0.14931332174793088</v>
      </c>
      <c r="F268" s="10">
        <f t="shared" si="18"/>
        <v>1</v>
      </c>
      <c r="G268" s="10">
        <f t="shared" ca="1" si="19"/>
        <v>0.14931332174793088</v>
      </c>
      <c r="H268" s="10">
        <f t="shared" ca="1" si="23"/>
        <v>276</v>
      </c>
      <c r="I268" s="34" t="s">
        <v>151</v>
      </c>
      <c r="J268" s="34" t="s">
        <v>228</v>
      </c>
      <c r="K268" s="34">
        <v>78</v>
      </c>
      <c r="L268" s="34">
        <v>14</v>
      </c>
      <c r="M268" s="71" t="s">
        <v>581</v>
      </c>
      <c r="N268" s="34">
        <v>14</v>
      </c>
      <c r="O268" s="34"/>
      <c r="P268" s="71" t="s">
        <v>67</v>
      </c>
      <c r="Q268" s="35" t="s">
        <v>100</v>
      </c>
    </row>
    <row r="269" spans="1:17" ht="15" customHeight="1" x14ac:dyDescent="0.15">
      <c r="A269" s="9">
        <f t="shared" ref="A269:A332" ca="1" si="26">C269*1000+H269</f>
        <v>125</v>
      </c>
      <c r="B269" s="9">
        <f t="shared" ref="B269:B332" si="27">C269*1000+D269</f>
        <v>0</v>
      </c>
      <c r="C269" s="12"/>
      <c r="D269" s="12"/>
      <c r="E269" s="78">
        <f t="shared" ref="E269:E332" ca="1" si="28">RAND()</f>
        <v>0.59124778966928737</v>
      </c>
      <c r="F269" s="10">
        <f t="shared" ref="F269:F328" si="29">IF($C$8=C269,1,0)</f>
        <v>1</v>
      </c>
      <c r="G269" s="10">
        <f t="shared" ref="G269:G328" ca="1" si="30">E269*F269</f>
        <v>0.59124778966928737</v>
      </c>
      <c r="H269" s="10">
        <f t="shared" ref="H269:H332" ca="1" si="31">RANK(G269,G$11:G$342)</f>
        <v>125</v>
      </c>
      <c r="I269" s="34" t="s">
        <v>151</v>
      </c>
      <c r="J269" s="34" t="s">
        <v>228</v>
      </c>
      <c r="K269" s="34">
        <v>78</v>
      </c>
      <c r="L269" s="34">
        <v>15</v>
      </c>
      <c r="M269" s="71" t="s">
        <v>582</v>
      </c>
      <c r="N269" s="34">
        <v>15</v>
      </c>
      <c r="O269" s="34"/>
      <c r="P269" s="71" t="s">
        <v>583</v>
      </c>
      <c r="Q269" s="35"/>
    </row>
    <row r="270" spans="1:17" ht="15" customHeight="1" x14ac:dyDescent="0.15">
      <c r="A270" s="9">
        <f t="shared" ca="1" si="26"/>
        <v>310</v>
      </c>
      <c r="B270" s="9">
        <f t="shared" si="27"/>
        <v>0</v>
      </c>
      <c r="C270" s="12"/>
      <c r="D270" s="12"/>
      <c r="E270" s="78">
        <f t="shared" ca="1" si="28"/>
        <v>4.4393218299416559E-2</v>
      </c>
      <c r="F270" s="10">
        <f t="shared" si="29"/>
        <v>1</v>
      </c>
      <c r="G270" s="10">
        <f t="shared" ca="1" si="30"/>
        <v>4.4393218299416559E-2</v>
      </c>
      <c r="H270" s="10">
        <f t="shared" ca="1" si="31"/>
        <v>310</v>
      </c>
      <c r="I270" s="34" t="s">
        <v>151</v>
      </c>
      <c r="J270" s="34" t="s">
        <v>228</v>
      </c>
      <c r="K270" s="34">
        <v>78</v>
      </c>
      <c r="L270" s="34">
        <v>16</v>
      </c>
      <c r="M270" s="71" t="s">
        <v>584</v>
      </c>
      <c r="N270" s="34">
        <v>16</v>
      </c>
      <c r="O270" s="34"/>
      <c r="P270" s="71" t="s">
        <v>108</v>
      </c>
      <c r="Q270" s="35"/>
    </row>
    <row r="271" spans="1:17" ht="15" customHeight="1" x14ac:dyDescent="0.15">
      <c r="A271" s="9">
        <f t="shared" ca="1" si="26"/>
        <v>290</v>
      </c>
      <c r="B271" s="9">
        <f t="shared" si="27"/>
        <v>0</v>
      </c>
      <c r="C271" s="12"/>
      <c r="D271" s="12"/>
      <c r="E271" s="78">
        <f t="shared" ca="1" si="28"/>
        <v>0.10100925635358693</v>
      </c>
      <c r="F271" s="10">
        <f t="shared" si="29"/>
        <v>1</v>
      </c>
      <c r="G271" s="10">
        <f t="shared" ca="1" si="30"/>
        <v>0.10100925635358693</v>
      </c>
      <c r="H271" s="10">
        <f t="shared" ca="1" si="31"/>
        <v>290</v>
      </c>
      <c r="I271" s="34" t="s">
        <v>151</v>
      </c>
      <c r="J271" s="34" t="s">
        <v>228</v>
      </c>
      <c r="K271" s="34">
        <v>78</v>
      </c>
      <c r="L271" s="34">
        <v>17</v>
      </c>
      <c r="M271" s="71" t="s">
        <v>585</v>
      </c>
      <c r="N271" s="34">
        <v>17</v>
      </c>
      <c r="O271" s="34"/>
      <c r="P271" s="71" t="s">
        <v>106</v>
      </c>
      <c r="Q271" s="35"/>
    </row>
    <row r="272" spans="1:17" ht="15" customHeight="1" x14ac:dyDescent="0.15">
      <c r="A272" s="9">
        <f t="shared" ca="1" si="26"/>
        <v>261</v>
      </c>
      <c r="B272" s="9">
        <f t="shared" si="27"/>
        <v>0</v>
      </c>
      <c r="C272" s="12"/>
      <c r="D272" s="12"/>
      <c r="E272" s="78">
        <f t="shared" ca="1" si="28"/>
        <v>0.182253721770819</v>
      </c>
      <c r="F272" s="10">
        <f t="shared" si="29"/>
        <v>1</v>
      </c>
      <c r="G272" s="10">
        <f t="shared" ca="1" si="30"/>
        <v>0.182253721770819</v>
      </c>
      <c r="H272" s="10">
        <f t="shared" ca="1" si="31"/>
        <v>261</v>
      </c>
      <c r="I272" s="34" t="s">
        <v>151</v>
      </c>
      <c r="J272" s="34" t="s">
        <v>228</v>
      </c>
      <c r="K272" s="34">
        <v>78</v>
      </c>
      <c r="L272" s="34">
        <v>18</v>
      </c>
      <c r="M272" s="71" t="s">
        <v>586</v>
      </c>
      <c r="N272" s="34">
        <v>18</v>
      </c>
      <c r="O272" s="34"/>
      <c r="P272" s="71" t="s">
        <v>587</v>
      </c>
      <c r="Q272" s="35" t="s">
        <v>207</v>
      </c>
    </row>
    <row r="273" spans="1:17" ht="15" customHeight="1" x14ac:dyDescent="0.15">
      <c r="A273" s="9">
        <f t="shared" ca="1" si="26"/>
        <v>263</v>
      </c>
      <c r="B273" s="9">
        <f t="shared" si="27"/>
        <v>0</v>
      </c>
      <c r="C273" s="12"/>
      <c r="D273" s="12"/>
      <c r="E273" s="78">
        <f t="shared" ca="1" si="28"/>
        <v>0.18138985410472563</v>
      </c>
      <c r="F273" s="10">
        <f t="shared" si="29"/>
        <v>1</v>
      </c>
      <c r="G273" s="10">
        <f t="shared" ca="1" si="30"/>
        <v>0.18138985410472563</v>
      </c>
      <c r="H273" s="10">
        <f t="shared" ca="1" si="31"/>
        <v>263</v>
      </c>
      <c r="I273" s="34" t="s">
        <v>151</v>
      </c>
      <c r="J273" s="34" t="s">
        <v>228</v>
      </c>
      <c r="K273" s="34">
        <v>79</v>
      </c>
      <c r="L273" s="34">
        <v>19</v>
      </c>
      <c r="M273" s="71" t="s">
        <v>588</v>
      </c>
      <c r="N273" s="34">
        <v>19</v>
      </c>
      <c r="O273" s="34"/>
      <c r="P273" s="71" t="s">
        <v>589</v>
      </c>
      <c r="Q273" s="35"/>
    </row>
    <row r="274" spans="1:17" ht="15" customHeight="1" x14ac:dyDescent="0.15">
      <c r="A274" s="9">
        <f t="shared" ca="1" si="26"/>
        <v>149</v>
      </c>
      <c r="B274" s="9">
        <f t="shared" si="27"/>
        <v>0</v>
      </c>
      <c r="C274" s="12"/>
      <c r="D274" s="12"/>
      <c r="E274" s="78">
        <f t="shared" ca="1" si="28"/>
        <v>0.54263572435386287</v>
      </c>
      <c r="F274" s="10">
        <f t="shared" si="29"/>
        <v>1</v>
      </c>
      <c r="G274" s="10">
        <f t="shared" ca="1" si="30"/>
        <v>0.54263572435386287</v>
      </c>
      <c r="H274" s="10">
        <f t="shared" ca="1" si="31"/>
        <v>149</v>
      </c>
      <c r="I274" s="34" t="s">
        <v>151</v>
      </c>
      <c r="J274" s="34" t="s">
        <v>228</v>
      </c>
      <c r="K274" s="34">
        <v>79</v>
      </c>
      <c r="L274" s="34">
        <v>20</v>
      </c>
      <c r="M274" s="71" t="s">
        <v>590</v>
      </c>
      <c r="N274" s="34">
        <v>20</v>
      </c>
      <c r="O274" s="34"/>
      <c r="P274" s="71" t="s">
        <v>149</v>
      </c>
      <c r="Q274" s="35"/>
    </row>
    <row r="275" spans="1:17" ht="15" customHeight="1" x14ac:dyDescent="0.15">
      <c r="A275" s="9">
        <f t="shared" ca="1" si="26"/>
        <v>13</v>
      </c>
      <c r="B275" s="9">
        <f t="shared" si="27"/>
        <v>0</v>
      </c>
      <c r="C275" s="12"/>
      <c r="D275" s="12"/>
      <c r="E275" s="78">
        <f t="shared" ca="1" si="28"/>
        <v>0.94447686928632091</v>
      </c>
      <c r="F275" s="10">
        <f t="shared" si="29"/>
        <v>1</v>
      </c>
      <c r="G275" s="10">
        <f t="shared" ca="1" si="30"/>
        <v>0.94447686928632091</v>
      </c>
      <c r="H275" s="10">
        <f t="shared" ca="1" si="31"/>
        <v>13</v>
      </c>
      <c r="I275" s="34" t="s">
        <v>151</v>
      </c>
      <c r="J275" s="34" t="s">
        <v>228</v>
      </c>
      <c r="K275" s="34">
        <v>79</v>
      </c>
      <c r="L275" s="34">
        <v>21</v>
      </c>
      <c r="M275" s="71" t="s">
        <v>591</v>
      </c>
      <c r="N275" s="34">
        <v>21</v>
      </c>
      <c r="O275" s="34"/>
      <c r="P275" s="71" t="s">
        <v>81</v>
      </c>
      <c r="Q275" s="35"/>
    </row>
    <row r="276" spans="1:17" ht="15" customHeight="1" x14ac:dyDescent="0.15">
      <c r="A276" s="9">
        <f t="shared" ca="1" si="26"/>
        <v>311</v>
      </c>
      <c r="B276" s="9">
        <f t="shared" si="27"/>
        <v>0</v>
      </c>
      <c r="C276" s="12"/>
      <c r="D276" s="12"/>
      <c r="E276" s="78">
        <f t="shared" ca="1" si="28"/>
        <v>4.2818356098288102E-2</v>
      </c>
      <c r="F276" s="10">
        <f t="shared" si="29"/>
        <v>1</v>
      </c>
      <c r="G276" s="10">
        <f t="shared" ca="1" si="30"/>
        <v>4.2818356098288102E-2</v>
      </c>
      <c r="H276" s="10">
        <f t="shared" ca="1" si="31"/>
        <v>311</v>
      </c>
      <c r="I276" s="34" t="s">
        <v>151</v>
      </c>
      <c r="J276" s="34" t="s">
        <v>228</v>
      </c>
      <c r="K276" s="34">
        <v>79</v>
      </c>
      <c r="L276" s="34">
        <v>22</v>
      </c>
      <c r="M276" s="71" t="s">
        <v>592</v>
      </c>
      <c r="N276" s="34">
        <v>22</v>
      </c>
      <c r="O276" s="34"/>
      <c r="P276" s="71" t="s">
        <v>136</v>
      </c>
      <c r="Q276" s="35"/>
    </row>
    <row r="277" spans="1:17" ht="15" customHeight="1" x14ac:dyDescent="0.15">
      <c r="A277" s="9">
        <f t="shared" ca="1" si="26"/>
        <v>142</v>
      </c>
      <c r="B277" s="9">
        <f t="shared" si="27"/>
        <v>0</v>
      </c>
      <c r="C277" s="12"/>
      <c r="D277" s="12"/>
      <c r="E277" s="78">
        <f t="shared" ca="1" si="28"/>
        <v>0.56030514210037674</v>
      </c>
      <c r="F277" s="10">
        <f t="shared" si="29"/>
        <v>1</v>
      </c>
      <c r="G277" s="10">
        <f t="shared" ca="1" si="30"/>
        <v>0.56030514210037674</v>
      </c>
      <c r="H277" s="10">
        <f t="shared" ca="1" si="31"/>
        <v>142</v>
      </c>
      <c r="I277" s="34" t="s">
        <v>151</v>
      </c>
      <c r="J277" s="34" t="s">
        <v>228</v>
      </c>
      <c r="K277" s="34">
        <v>79</v>
      </c>
      <c r="L277" s="34">
        <v>23</v>
      </c>
      <c r="M277" s="71" t="s">
        <v>593</v>
      </c>
      <c r="N277" s="34">
        <v>23</v>
      </c>
      <c r="O277" s="34"/>
      <c r="P277" s="71" t="s">
        <v>137</v>
      </c>
      <c r="Q277" s="35"/>
    </row>
    <row r="278" spans="1:17" ht="15" customHeight="1" x14ac:dyDescent="0.15">
      <c r="A278" s="9">
        <f t="shared" ca="1" si="26"/>
        <v>155</v>
      </c>
      <c r="B278" s="9">
        <f t="shared" si="27"/>
        <v>0</v>
      </c>
      <c r="C278" s="12"/>
      <c r="D278" s="12"/>
      <c r="E278" s="78">
        <f t="shared" ca="1" si="28"/>
        <v>0.52116035095541557</v>
      </c>
      <c r="F278" s="10">
        <f t="shared" si="29"/>
        <v>1</v>
      </c>
      <c r="G278" s="10">
        <f t="shared" ca="1" si="30"/>
        <v>0.52116035095541557</v>
      </c>
      <c r="H278" s="10">
        <f t="shared" ca="1" si="31"/>
        <v>155</v>
      </c>
      <c r="I278" s="34" t="s">
        <v>151</v>
      </c>
      <c r="J278" s="34" t="s">
        <v>228</v>
      </c>
      <c r="K278" s="34">
        <v>79</v>
      </c>
      <c r="L278" s="34">
        <v>24</v>
      </c>
      <c r="M278" s="71" t="s">
        <v>594</v>
      </c>
      <c r="N278" s="34">
        <v>24</v>
      </c>
      <c r="O278" s="34"/>
      <c r="P278" s="71" t="s">
        <v>595</v>
      </c>
      <c r="Q278" s="35"/>
    </row>
    <row r="279" spans="1:17" ht="15" customHeight="1" x14ac:dyDescent="0.15">
      <c r="A279" s="9">
        <f t="shared" ca="1" si="26"/>
        <v>21</v>
      </c>
      <c r="B279" s="9">
        <f t="shared" si="27"/>
        <v>0</v>
      </c>
      <c r="C279" s="12"/>
      <c r="D279" s="12"/>
      <c r="E279" s="78">
        <f t="shared" ca="1" si="28"/>
        <v>0.92646140916230046</v>
      </c>
      <c r="F279" s="10">
        <f t="shared" si="29"/>
        <v>1</v>
      </c>
      <c r="G279" s="10">
        <f t="shared" ca="1" si="30"/>
        <v>0.92646140916230046</v>
      </c>
      <c r="H279" s="10">
        <f t="shared" ca="1" si="31"/>
        <v>21</v>
      </c>
      <c r="I279" s="34" t="s">
        <v>151</v>
      </c>
      <c r="J279" s="34" t="s">
        <v>228</v>
      </c>
      <c r="K279" s="34">
        <v>79</v>
      </c>
      <c r="L279" s="34">
        <v>25</v>
      </c>
      <c r="M279" s="71" t="s">
        <v>596</v>
      </c>
      <c r="N279" s="34">
        <v>25</v>
      </c>
      <c r="O279" s="34"/>
      <c r="P279" s="71" t="s">
        <v>107</v>
      </c>
      <c r="Q279" s="35"/>
    </row>
    <row r="280" spans="1:17" ht="15" customHeight="1" x14ac:dyDescent="0.15">
      <c r="A280" s="9">
        <f t="shared" ca="1" si="26"/>
        <v>107</v>
      </c>
      <c r="B280" s="9">
        <f t="shared" si="27"/>
        <v>0</v>
      </c>
      <c r="C280" s="12"/>
      <c r="D280" s="12"/>
      <c r="E280" s="78">
        <f t="shared" ca="1" si="28"/>
        <v>0.63682586260160545</v>
      </c>
      <c r="F280" s="10">
        <f t="shared" si="29"/>
        <v>1</v>
      </c>
      <c r="G280" s="10">
        <f t="shared" ca="1" si="30"/>
        <v>0.63682586260160545</v>
      </c>
      <c r="H280" s="10">
        <f t="shared" ca="1" si="31"/>
        <v>107</v>
      </c>
      <c r="I280" s="34" t="s">
        <v>151</v>
      </c>
      <c r="J280" s="34" t="s">
        <v>228</v>
      </c>
      <c r="K280" s="34">
        <v>79</v>
      </c>
      <c r="L280" s="34">
        <v>26</v>
      </c>
      <c r="M280" s="71" t="s">
        <v>597</v>
      </c>
      <c r="N280" s="34">
        <v>26</v>
      </c>
      <c r="O280" s="34"/>
      <c r="P280" s="71" t="s">
        <v>138</v>
      </c>
      <c r="Q280" s="35"/>
    </row>
    <row r="281" spans="1:17" ht="15" customHeight="1" x14ac:dyDescent="0.15">
      <c r="A281" s="9">
        <f t="shared" ca="1" si="26"/>
        <v>192</v>
      </c>
      <c r="B281" s="9">
        <f t="shared" si="27"/>
        <v>0</v>
      </c>
      <c r="C281" s="12"/>
      <c r="D281" s="12"/>
      <c r="E281" s="78">
        <f t="shared" ca="1" si="28"/>
        <v>0.40914046219499511</v>
      </c>
      <c r="F281" s="10">
        <f t="shared" si="29"/>
        <v>1</v>
      </c>
      <c r="G281" s="10">
        <f t="shared" ca="1" si="30"/>
        <v>0.40914046219499511</v>
      </c>
      <c r="H281" s="10">
        <f t="shared" ca="1" si="31"/>
        <v>192</v>
      </c>
      <c r="I281" s="34" t="s">
        <v>151</v>
      </c>
      <c r="J281" s="34" t="s">
        <v>228</v>
      </c>
      <c r="K281" s="34">
        <v>79</v>
      </c>
      <c r="L281" s="34">
        <v>27</v>
      </c>
      <c r="M281" s="71" t="s">
        <v>598</v>
      </c>
      <c r="N281" s="34">
        <v>27</v>
      </c>
      <c r="O281" s="34"/>
      <c r="P281" s="71" t="s">
        <v>599</v>
      </c>
      <c r="Q281" s="35" t="s">
        <v>600</v>
      </c>
    </row>
    <row r="282" spans="1:17" ht="15" customHeight="1" x14ac:dyDescent="0.15">
      <c r="A282" s="9">
        <f t="shared" ca="1" si="26"/>
        <v>305</v>
      </c>
      <c r="B282" s="9">
        <f t="shared" si="27"/>
        <v>0</v>
      </c>
      <c r="C282" s="12"/>
      <c r="D282" s="12"/>
      <c r="E282" s="78">
        <f t="shared" ca="1" si="28"/>
        <v>4.8819507926100569E-2</v>
      </c>
      <c r="F282" s="10">
        <f t="shared" si="29"/>
        <v>1</v>
      </c>
      <c r="G282" s="10">
        <f t="shared" ca="1" si="30"/>
        <v>4.8819507926100569E-2</v>
      </c>
      <c r="H282" s="10">
        <f t="shared" ca="1" si="31"/>
        <v>305</v>
      </c>
      <c r="I282" s="34" t="s">
        <v>151</v>
      </c>
      <c r="J282" s="34" t="s">
        <v>228</v>
      </c>
      <c r="K282" s="34">
        <v>79</v>
      </c>
      <c r="L282" s="34">
        <v>28</v>
      </c>
      <c r="M282" s="71" t="s">
        <v>601</v>
      </c>
      <c r="N282" s="34">
        <v>28</v>
      </c>
      <c r="O282" s="34"/>
      <c r="P282" s="71" t="s">
        <v>139</v>
      </c>
      <c r="Q282" s="35"/>
    </row>
    <row r="283" spans="1:17" ht="15" customHeight="1" x14ac:dyDescent="0.15">
      <c r="A283" s="9">
        <f t="shared" ca="1" si="26"/>
        <v>186</v>
      </c>
      <c r="B283" s="9">
        <f t="shared" si="27"/>
        <v>0</v>
      </c>
      <c r="C283" s="12"/>
      <c r="D283" s="12"/>
      <c r="E283" s="78">
        <f t="shared" ca="1" si="28"/>
        <v>0.43174024382580256</v>
      </c>
      <c r="F283" s="10">
        <f t="shared" si="29"/>
        <v>1</v>
      </c>
      <c r="G283" s="10">
        <f t="shared" ca="1" si="30"/>
        <v>0.43174024382580256</v>
      </c>
      <c r="H283" s="10">
        <f t="shared" ca="1" si="31"/>
        <v>186</v>
      </c>
      <c r="I283" s="34" t="s">
        <v>151</v>
      </c>
      <c r="J283" s="34" t="s">
        <v>228</v>
      </c>
      <c r="K283" s="34">
        <v>79</v>
      </c>
      <c r="L283" s="34">
        <v>29</v>
      </c>
      <c r="M283" s="71" t="s">
        <v>602</v>
      </c>
      <c r="N283" s="34">
        <v>29</v>
      </c>
      <c r="O283" s="34"/>
      <c r="P283" s="71" t="s">
        <v>603</v>
      </c>
      <c r="Q283" s="35"/>
    </row>
    <row r="284" spans="1:17" ht="15" customHeight="1" x14ac:dyDescent="0.15">
      <c r="A284" s="9">
        <f t="shared" ca="1" si="26"/>
        <v>318</v>
      </c>
      <c r="B284" s="9">
        <f t="shared" si="27"/>
        <v>0</v>
      </c>
      <c r="C284" s="12"/>
      <c r="D284" s="12"/>
      <c r="E284" s="78">
        <f t="shared" ca="1" si="28"/>
        <v>2.7376689188317815E-2</v>
      </c>
      <c r="F284" s="10">
        <f t="shared" si="29"/>
        <v>1</v>
      </c>
      <c r="G284" s="10">
        <f t="shared" ca="1" si="30"/>
        <v>2.7376689188317815E-2</v>
      </c>
      <c r="H284" s="10">
        <f t="shared" ca="1" si="31"/>
        <v>318</v>
      </c>
      <c r="I284" s="88"/>
      <c r="J284" s="89"/>
      <c r="K284" s="90"/>
      <c r="L284" s="90" t="s">
        <v>225</v>
      </c>
      <c r="M284" s="95"/>
      <c r="N284" s="88"/>
      <c r="O284" s="88"/>
      <c r="P284" s="95"/>
      <c r="Q284" s="96"/>
    </row>
    <row r="285" spans="1:17" ht="15" customHeight="1" x14ac:dyDescent="0.15">
      <c r="A285" s="9">
        <f t="shared" ca="1" si="26"/>
        <v>164</v>
      </c>
      <c r="B285" s="9">
        <f t="shared" si="27"/>
        <v>0</v>
      </c>
      <c r="C285" s="12"/>
      <c r="D285" s="12"/>
      <c r="E285" s="78">
        <f t="shared" ca="1" si="28"/>
        <v>0.49673439335974934</v>
      </c>
      <c r="F285" s="10">
        <f t="shared" si="29"/>
        <v>1</v>
      </c>
      <c r="G285" s="10">
        <f t="shared" ca="1" si="30"/>
        <v>0.49673439335974934</v>
      </c>
      <c r="H285" s="10">
        <f t="shared" ca="1" si="31"/>
        <v>164</v>
      </c>
      <c r="I285" s="34" t="s">
        <v>151</v>
      </c>
      <c r="J285" s="34" t="s">
        <v>228</v>
      </c>
      <c r="K285" s="34">
        <v>79</v>
      </c>
      <c r="L285" s="34">
        <v>1</v>
      </c>
      <c r="M285" s="71" t="s">
        <v>604</v>
      </c>
      <c r="N285" s="34">
        <v>1</v>
      </c>
      <c r="O285" s="34"/>
      <c r="P285" s="71" t="s">
        <v>110</v>
      </c>
      <c r="Q285" s="35" t="s">
        <v>95</v>
      </c>
    </row>
    <row r="286" spans="1:17" ht="15" customHeight="1" x14ac:dyDescent="0.15">
      <c r="A286" s="9">
        <f t="shared" ca="1" si="26"/>
        <v>193</v>
      </c>
      <c r="B286" s="9">
        <f t="shared" si="27"/>
        <v>0</v>
      </c>
      <c r="C286" s="12"/>
      <c r="D286" s="12"/>
      <c r="E286" s="78">
        <f t="shared" ca="1" si="28"/>
        <v>0.40683696354634624</v>
      </c>
      <c r="F286" s="10">
        <f t="shared" si="29"/>
        <v>1</v>
      </c>
      <c r="G286" s="10">
        <f t="shared" ca="1" si="30"/>
        <v>0.40683696354634624</v>
      </c>
      <c r="H286" s="10">
        <f t="shared" ca="1" si="31"/>
        <v>193</v>
      </c>
      <c r="I286" s="34" t="s">
        <v>151</v>
      </c>
      <c r="J286" s="34" t="s">
        <v>228</v>
      </c>
      <c r="K286" s="34">
        <v>79</v>
      </c>
      <c r="L286" s="34">
        <v>2</v>
      </c>
      <c r="M286" s="71" t="s">
        <v>605</v>
      </c>
      <c r="N286" s="34">
        <v>2</v>
      </c>
      <c r="O286" s="34"/>
      <c r="P286" s="71" t="s">
        <v>112</v>
      </c>
      <c r="Q286" s="35" t="s">
        <v>84</v>
      </c>
    </row>
    <row r="287" spans="1:17" ht="15" customHeight="1" x14ac:dyDescent="0.15">
      <c r="A287" s="9">
        <f t="shared" ca="1" si="26"/>
        <v>304</v>
      </c>
      <c r="B287" s="9">
        <f t="shared" si="27"/>
        <v>0</v>
      </c>
      <c r="C287" s="12"/>
      <c r="D287" s="12"/>
      <c r="E287" s="78">
        <f t="shared" ca="1" si="28"/>
        <v>6.2266385794860657E-2</v>
      </c>
      <c r="F287" s="10">
        <f t="shared" si="29"/>
        <v>1</v>
      </c>
      <c r="G287" s="10">
        <f t="shared" ca="1" si="30"/>
        <v>6.2266385794860657E-2</v>
      </c>
      <c r="H287" s="10">
        <f t="shared" ca="1" si="31"/>
        <v>304</v>
      </c>
      <c r="I287" s="34" t="s">
        <v>151</v>
      </c>
      <c r="J287" s="34" t="s">
        <v>228</v>
      </c>
      <c r="K287" s="34">
        <v>79</v>
      </c>
      <c r="L287" s="34">
        <v>3</v>
      </c>
      <c r="M287" s="71" t="s">
        <v>606</v>
      </c>
      <c r="N287" s="34">
        <v>3</v>
      </c>
      <c r="O287" s="34"/>
      <c r="P287" s="71" t="s">
        <v>113</v>
      </c>
      <c r="Q287" s="35" t="s">
        <v>84</v>
      </c>
    </row>
    <row r="288" spans="1:17" ht="15" customHeight="1" x14ac:dyDescent="0.15">
      <c r="A288" s="9">
        <f t="shared" ca="1" si="26"/>
        <v>121</v>
      </c>
      <c r="B288" s="9">
        <f t="shared" si="27"/>
        <v>0</v>
      </c>
      <c r="C288" s="12"/>
      <c r="D288" s="12"/>
      <c r="E288" s="78">
        <f t="shared" ca="1" si="28"/>
        <v>0.60724313668929086</v>
      </c>
      <c r="F288" s="10">
        <f t="shared" si="29"/>
        <v>1</v>
      </c>
      <c r="G288" s="10">
        <f t="shared" ca="1" si="30"/>
        <v>0.60724313668929086</v>
      </c>
      <c r="H288" s="10">
        <f t="shared" ca="1" si="31"/>
        <v>121</v>
      </c>
      <c r="I288" s="34" t="s">
        <v>151</v>
      </c>
      <c r="J288" s="34" t="s">
        <v>228</v>
      </c>
      <c r="K288" s="34">
        <v>79</v>
      </c>
      <c r="L288" s="34">
        <v>4</v>
      </c>
      <c r="M288" s="71" t="s">
        <v>607</v>
      </c>
      <c r="N288" s="34">
        <v>4</v>
      </c>
      <c r="O288" s="34"/>
      <c r="P288" s="71" t="s">
        <v>111</v>
      </c>
      <c r="Q288" s="35" t="s">
        <v>208</v>
      </c>
    </row>
    <row r="289" spans="1:18" ht="15" customHeight="1" x14ac:dyDescent="0.15">
      <c r="A289" s="9">
        <f t="shared" ca="1" si="26"/>
        <v>43</v>
      </c>
      <c r="B289" s="9">
        <f t="shared" si="27"/>
        <v>0</v>
      </c>
      <c r="C289" s="12"/>
      <c r="D289" s="12"/>
      <c r="E289" s="78">
        <f t="shared" ca="1" si="28"/>
        <v>0.84747366481903952</v>
      </c>
      <c r="F289" s="10">
        <f t="shared" si="29"/>
        <v>1</v>
      </c>
      <c r="G289" s="10">
        <f t="shared" ca="1" si="30"/>
        <v>0.84747366481903952</v>
      </c>
      <c r="H289" s="10">
        <f t="shared" ca="1" si="31"/>
        <v>43</v>
      </c>
      <c r="I289" s="34" t="s">
        <v>151</v>
      </c>
      <c r="J289" s="34" t="s">
        <v>228</v>
      </c>
      <c r="K289" s="34">
        <v>79</v>
      </c>
      <c r="L289" s="34">
        <v>5</v>
      </c>
      <c r="M289" s="71" t="s">
        <v>608</v>
      </c>
      <c r="N289" s="34">
        <v>5</v>
      </c>
      <c r="O289" s="34"/>
      <c r="P289" s="71" t="s">
        <v>141</v>
      </c>
      <c r="Q289" s="35" t="s">
        <v>89</v>
      </c>
    </row>
    <row r="290" spans="1:18" ht="15" customHeight="1" x14ac:dyDescent="0.15">
      <c r="A290" s="9">
        <f t="shared" ca="1" si="26"/>
        <v>81</v>
      </c>
      <c r="B290" s="9">
        <f t="shared" si="27"/>
        <v>0</v>
      </c>
      <c r="C290" s="12"/>
      <c r="D290" s="12"/>
      <c r="E290" s="78">
        <f t="shared" ca="1" si="28"/>
        <v>0.70530296210326515</v>
      </c>
      <c r="F290" s="10">
        <f t="shared" si="29"/>
        <v>1</v>
      </c>
      <c r="G290" s="10">
        <f t="shared" ca="1" si="30"/>
        <v>0.70530296210326515</v>
      </c>
      <c r="H290" s="10">
        <f t="shared" ca="1" si="31"/>
        <v>81</v>
      </c>
      <c r="I290" s="34" t="s">
        <v>151</v>
      </c>
      <c r="J290" s="34" t="s">
        <v>228</v>
      </c>
      <c r="K290" s="34">
        <v>79</v>
      </c>
      <c r="L290" s="34">
        <v>6</v>
      </c>
      <c r="M290" s="71" t="s">
        <v>609</v>
      </c>
      <c r="N290" s="34">
        <v>6</v>
      </c>
      <c r="O290" s="34"/>
      <c r="P290" s="71" t="s">
        <v>140</v>
      </c>
      <c r="Q290" s="35" t="s">
        <v>209</v>
      </c>
    </row>
    <row r="291" spans="1:18" ht="15" customHeight="1" x14ac:dyDescent="0.15">
      <c r="A291" s="9">
        <f t="shared" ca="1" si="26"/>
        <v>158</v>
      </c>
      <c r="B291" s="9">
        <f t="shared" si="27"/>
        <v>0</v>
      </c>
      <c r="C291" s="12"/>
      <c r="D291" s="12"/>
      <c r="E291" s="78">
        <f t="shared" ca="1" si="28"/>
        <v>0.50816274728920108</v>
      </c>
      <c r="F291" s="10">
        <f t="shared" si="29"/>
        <v>1</v>
      </c>
      <c r="G291" s="10">
        <f t="shared" ca="1" si="30"/>
        <v>0.50816274728920108</v>
      </c>
      <c r="H291" s="10">
        <f t="shared" ca="1" si="31"/>
        <v>158</v>
      </c>
      <c r="I291" s="34" t="s">
        <v>151</v>
      </c>
      <c r="J291" s="34" t="s">
        <v>228</v>
      </c>
      <c r="K291" s="34">
        <v>79</v>
      </c>
      <c r="L291" s="34">
        <v>7</v>
      </c>
      <c r="M291" s="71" t="s">
        <v>610</v>
      </c>
      <c r="N291" s="34">
        <v>7</v>
      </c>
      <c r="O291" s="34"/>
      <c r="P291" s="71" t="s">
        <v>611</v>
      </c>
      <c r="Q291" s="35" t="s">
        <v>612</v>
      </c>
    </row>
    <row r="292" spans="1:18" ht="15" customHeight="1" x14ac:dyDescent="0.15">
      <c r="A292" s="9">
        <f t="shared" ca="1" si="26"/>
        <v>133</v>
      </c>
      <c r="B292" s="9">
        <f t="shared" si="27"/>
        <v>0</v>
      </c>
      <c r="C292" s="12"/>
      <c r="D292" s="12"/>
      <c r="E292" s="78">
        <f t="shared" ca="1" si="28"/>
        <v>0.57467803891610292</v>
      </c>
      <c r="F292" s="10">
        <f t="shared" si="29"/>
        <v>1</v>
      </c>
      <c r="G292" s="10">
        <f t="shared" ca="1" si="30"/>
        <v>0.57467803891610292</v>
      </c>
      <c r="H292" s="10">
        <f t="shared" ca="1" si="31"/>
        <v>133</v>
      </c>
      <c r="I292" s="34" t="s">
        <v>151</v>
      </c>
      <c r="J292" s="34" t="s">
        <v>228</v>
      </c>
      <c r="K292" s="34">
        <v>79</v>
      </c>
      <c r="L292" s="34">
        <v>8</v>
      </c>
      <c r="M292" s="71" t="s">
        <v>613</v>
      </c>
      <c r="N292" s="34">
        <v>8</v>
      </c>
      <c r="O292" s="34"/>
      <c r="P292" s="71" t="s">
        <v>142</v>
      </c>
      <c r="Q292" s="35"/>
    </row>
    <row r="293" spans="1:18" ht="15" customHeight="1" x14ac:dyDescent="0.15">
      <c r="A293" s="9">
        <f t="shared" ca="1" si="26"/>
        <v>84</v>
      </c>
      <c r="B293" s="9">
        <f t="shared" si="27"/>
        <v>0</v>
      </c>
      <c r="C293" s="12"/>
      <c r="D293" s="12"/>
      <c r="E293" s="78">
        <f t="shared" ca="1" si="28"/>
        <v>0.68613781190227685</v>
      </c>
      <c r="F293" s="10">
        <f t="shared" si="29"/>
        <v>1</v>
      </c>
      <c r="G293" s="10">
        <f t="shared" ca="1" si="30"/>
        <v>0.68613781190227685</v>
      </c>
      <c r="H293" s="10">
        <f t="shared" ca="1" si="31"/>
        <v>84</v>
      </c>
      <c r="I293" s="34" t="s">
        <v>151</v>
      </c>
      <c r="J293" s="34" t="s">
        <v>228</v>
      </c>
      <c r="K293" s="34">
        <v>79</v>
      </c>
      <c r="L293" s="34">
        <v>9</v>
      </c>
      <c r="M293" s="71" t="s">
        <v>614</v>
      </c>
      <c r="N293" s="34">
        <v>9</v>
      </c>
      <c r="O293" s="34"/>
      <c r="P293" s="71" t="s">
        <v>115</v>
      </c>
      <c r="Q293" s="35" t="s">
        <v>615</v>
      </c>
    </row>
    <row r="294" spans="1:18" ht="15" customHeight="1" x14ac:dyDescent="0.15">
      <c r="A294" s="9">
        <f t="shared" ca="1" si="26"/>
        <v>49</v>
      </c>
      <c r="B294" s="9">
        <f t="shared" si="27"/>
        <v>0</v>
      </c>
      <c r="C294" s="12"/>
      <c r="D294" s="12"/>
      <c r="E294" s="78">
        <f t="shared" ca="1" si="28"/>
        <v>0.81329254038602261</v>
      </c>
      <c r="F294" s="10">
        <f t="shared" si="29"/>
        <v>1</v>
      </c>
      <c r="G294" s="10">
        <f t="shared" ca="1" si="30"/>
        <v>0.81329254038602261</v>
      </c>
      <c r="H294" s="10">
        <f t="shared" ca="1" si="31"/>
        <v>49</v>
      </c>
      <c r="I294" s="34" t="s">
        <v>151</v>
      </c>
      <c r="J294" s="34" t="s">
        <v>228</v>
      </c>
      <c r="K294" s="34">
        <v>79</v>
      </c>
      <c r="L294" s="34">
        <v>10</v>
      </c>
      <c r="M294" s="71" t="s">
        <v>616</v>
      </c>
      <c r="N294" s="34">
        <v>10</v>
      </c>
      <c r="O294" s="34"/>
      <c r="P294" s="71" t="s">
        <v>18</v>
      </c>
      <c r="Q294" s="35" t="s">
        <v>114</v>
      </c>
    </row>
    <row r="295" spans="1:18" ht="15" customHeight="1" x14ac:dyDescent="0.15">
      <c r="A295" s="9">
        <f t="shared" ca="1" si="26"/>
        <v>242</v>
      </c>
      <c r="B295" s="9">
        <f t="shared" si="27"/>
        <v>0</v>
      </c>
      <c r="C295" s="12"/>
      <c r="D295" s="12"/>
      <c r="E295" s="78">
        <f t="shared" ca="1" si="28"/>
        <v>0.23346482497862253</v>
      </c>
      <c r="F295" s="10">
        <f t="shared" si="29"/>
        <v>1</v>
      </c>
      <c r="G295" s="10">
        <f t="shared" ca="1" si="30"/>
        <v>0.23346482497862253</v>
      </c>
      <c r="H295" s="10">
        <f t="shared" ca="1" si="31"/>
        <v>242</v>
      </c>
      <c r="I295" s="34" t="s">
        <v>151</v>
      </c>
      <c r="J295" s="34" t="s">
        <v>228</v>
      </c>
      <c r="K295" s="34">
        <v>79</v>
      </c>
      <c r="L295" s="34">
        <v>11</v>
      </c>
      <c r="M295" s="71" t="s">
        <v>617</v>
      </c>
      <c r="N295" s="34">
        <v>11</v>
      </c>
      <c r="O295" s="34"/>
      <c r="P295" s="71" t="s">
        <v>67</v>
      </c>
      <c r="Q295" s="35" t="s">
        <v>100</v>
      </c>
    </row>
    <row r="296" spans="1:18" ht="15" customHeight="1" x14ac:dyDescent="0.15">
      <c r="A296" s="9">
        <f t="shared" ca="1" si="26"/>
        <v>24</v>
      </c>
      <c r="B296" s="9">
        <f t="shared" si="27"/>
        <v>0</v>
      </c>
      <c r="C296" s="12"/>
      <c r="D296" s="12"/>
      <c r="E296" s="78">
        <f t="shared" ca="1" si="28"/>
        <v>0.90339886384660462</v>
      </c>
      <c r="F296" s="10">
        <f t="shared" si="29"/>
        <v>1</v>
      </c>
      <c r="G296" s="10">
        <f t="shared" ca="1" si="30"/>
        <v>0.90339886384660462</v>
      </c>
      <c r="H296" s="10">
        <f t="shared" ca="1" si="31"/>
        <v>24</v>
      </c>
      <c r="I296" s="34" t="s">
        <v>151</v>
      </c>
      <c r="J296" s="34" t="s">
        <v>228</v>
      </c>
      <c r="K296" s="34">
        <v>79</v>
      </c>
      <c r="L296" s="34">
        <v>12</v>
      </c>
      <c r="M296" s="71" t="s">
        <v>618</v>
      </c>
      <c r="N296" s="34">
        <v>12</v>
      </c>
      <c r="O296" s="34"/>
      <c r="P296" s="71" t="s">
        <v>81</v>
      </c>
      <c r="Q296" s="35"/>
    </row>
    <row r="297" spans="1:18" ht="15" customHeight="1" x14ac:dyDescent="0.15">
      <c r="A297" s="9">
        <f t="shared" ca="1" si="26"/>
        <v>194</v>
      </c>
      <c r="B297" s="9">
        <f t="shared" si="27"/>
        <v>0</v>
      </c>
      <c r="C297" s="12"/>
      <c r="D297" s="12"/>
      <c r="E297" s="78">
        <f t="shared" ca="1" si="28"/>
        <v>0.39112809973523455</v>
      </c>
      <c r="F297" s="10">
        <f t="shared" si="29"/>
        <v>1</v>
      </c>
      <c r="G297" s="10">
        <f t="shared" ca="1" si="30"/>
        <v>0.39112809973523455</v>
      </c>
      <c r="H297" s="10">
        <f t="shared" ca="1" si="31"/>
        <v>194</v>
      </c>
      <c r="I297" s="34" t="s">
        <v>151</v>
      </c>
      <c r="J297" s="34" t="s">
        <v>228</v>
      </c>
      <c r="K297" s="34">
        <v>79</v>
      </c>
      <c r="L297" s="34">
        <v>13</v>
      </c>
      <c r="M297" s="71" t="s">
        <v>619</v>
      </c>
      <c r="N297" s="34">
        <v>13</v>
      </c>
      <c r="O297" s="34"/>
      <c r="P297" s="71" t="s">
        <v>589</v>
      </c>
      <c r="Q297" s="35"/>
    </row>
    <row r="298" spans="1:18" ht="15" customHeight="1" x14ac:dyDescent="0.15">
      <c r="A298" s="9">
        <f t="shared" ca="1" si="26"/>
        <v>315</v>
      </c>
      <c r="B298" s="9">
        <f t="shared" si="27"/>
        <v>0</v>
      </c>
      <c r="C298" s="12"/>
      <c r="D298" s="12"/>
      <c r="E298" s="78">
        <f t="shared" ca="1" si="28"/>
        <v>3.2225360045905593E-2</v>
      </c>
      <c r="F298" s="10">
        <f t="shared" si="29"/>
        <v>1</v>
      </c>
      <c r="G298" s="10">
        <f t="shared" ca="1" si="30"/>
        <v>3.2225360045905593E-2</v>
      </c>
      <c r="H298" s="10">
        <f t="shared" ca="1" si="31"/>
        <v>315</v>
      </c>
      <c r="I298" s="34" t="s">
        <v>151</v>
      </c>
      <c r="J298" s="34" t="s">
        <v>228</v>
      </c>
      <c r="K298" s="34">
        <v>79</v>
      </c>
      <c r="L298" s="34">
        <v>14</v>
      </c>
      <c r="M298" s="71" t="s">
        <v>620</v>
      </c>
      <c r="N298" s="34">
        <v>14</v>
      </c>
      <c r="O298" s="34"/>
      <c r="P298" s="71" t="s">
        <v>621</v>
      </c>
      <c r="Q298" s="35"/>
    </row>
    <row r="299" spans="1:18" ht="15" customHeight="1" x14ac:dyDescent="0.15">
      <c r="A299" s="9">
        <f t="shared" ca="1" si="26"/>
        <v>6</v>
      </c>
      <c r="B299" s="9">
        <f t="shared" si="27"/>
        <v>0</v>
      </c>
      <c r="C299" s="12"/>
      <c r="D299" s="12"/>
      <c r="E299" s="78">
        <f t="shared" ca="1" si="28"/>
        <v>0.97846074160544638</v>
      </c>
      <c r="F299" s="10">
        <f t="shared" si="29"/>
        <v>1</v>
      </c>
      <c r="G299" s="10">
        <f t="shared" ca="1" si="30"/>
        <v>0.97846074160544638</v>
      </c>
      <c r="H299" s="10">
        <f t="shared" ca="1" si="31"/>
        <v>6</v>
      </c>
      <c r="I299" s="34" t="s">
        <v>151</v>
      </c>
      <c r="J299" s="34" t="s">
        <v>228</v>
      </c>
      <c r="K299" s="34">
        <v>79</v>
      </c>
      <c r="L299" s="34">
        <v>15</v>
      </c>
      <c r="M299" s="71" t="s">
        <v>622</v>
      </c>
      <c r="N299" s="34">
        <v>15</v>
      </c>
      <c r="O299" s="34"/>
      <c r="P299" s="71" t="s">
        <v>141</v>
      </c>
      <c r="Q299" s="35"/>
    </row>
    <row r="300" spans="1:18" ht="15" customHeight="1" x14ac:dyDescent="0.15">
      <c r="A300" s="9">
        <f t="shared" ca="1" si="26"/>
        <v>54</v>
      </c>
      <c r="B300" s="9">
        <f t="shared" si="27"/>
        <v>0</v>
      </c>
      <c r="C300" s="12"/>
      <c r="D300" s="12"/>
      <c r="E300" s="78">
        <f t="shared" ca="1" si="28"/>
        <v>0.79586423058198319</v>
      </c>
      <c r="F300" s="10">
        <f t="shared" si="29"/>
        <v>1</v>
      </c>
      <c r="G300" s="10">
        <f t="shared" ca="1" si="30"/>
        <v>0.79586423058198319</v>
      </c>
      <c r="H300" s="10">
        <f t="shared" ca="1" si="31"/>
        <v>54</v>
      </c>
      <c r="I300" s="34" t="s">
        <v>151</v>
      </c>
      <c r="J300" s="34" t="s">
        <v>228</v>
      </c>
      <c r="K300" s="34">
        <v>79</v>
      </c>
      <c r="L300" s="34">
        <v>16</v>
      </c>
      <c r="M300" s="71" t="s">
        <v>623</v>
      </c>
      <c r="N300" s="34">
        <v>16</v>
      </c>
      <c r="O300" s="34"/>
      <c r="P300" s="71" t="s">
        <v>188</v>
      </c>
      <c r="Q300" s="35"/>
      <c r="R300" s="85"/>
    </row>
    <row r="301" spans="1:18" ht="15" customHeight="1" x14ac:dyDescent="0.15">
      <c r="A301" s="9">
        <f t="shared" ca="1" si="26"/>
        <v>254</v>
      </c>
      <c r="B301" s="9">
        <f t="shared" si="27"/>
        <v>0</v>
      </c>
      <c r="C301" s="12"/>
      <c r="D301" s="12"/>
      <c r="E301" s="78">
        <f t="shared" ca="1" si="28"/>
        <v>0.19618956111789843</v>
      </c>
      <c r="F301" s="10">
        <f t="shared" si="29"/>
        <v>1</v>
      </c>
      <c r="G301" s="10">
        <f t="shared" ca="1" si="30"/>
        <v>0.19618956111789843</v>
      </c>
      <c r="H301" s="10">
        <f t="shared" ca="1" si="31"/>
        <v>254</v>
      </c>
      <c r="I301" s="34" t="s">
        <v>151</v>
      </c>
      <c r="J301" s="34" t="s">
        <v>228</v>
      </c>
      <c r="K301" s="34">
        <v>79</v>
      </c>
      <c r="L301" s="34">
        <v>17</v>
      </c>
      <c r="M301" s="71" t="s">
        <v>624</v>
      </c>
      <c r="N301" s="34">
        <v>17</v>
      </c>
      <c r="O301" s="34"/>
      <c r="P301" s="71" t="s">
        <v>338</v>
      </c>
      <c r="Q301" s="35"/>
    </row>
    <row r="302" spans="1:18" ht="15" customHeight="1" x14ac:dyDescent="0.15">
      <c r="A302" s="9">
        <f t="shared" ca="1" si="26"/>
        <v>229</v>
      </c>
      <c r="B302" s="9">
        <f t="shared" si="27"/>
        <v>0</v>
      </c>
      <c r="C302" s="12"/>
      <c r="D302" s="12"/>
      <c r="E302" s="78">
        <f t="shared" ca="1" si="28"/>
        <v>0.25814765542321882</v>
      </c>
      <c r="F302" s="10">
        <f t="shared" si="29"/>
        <v>1</v>
      </c>
      <c r="G302" s="10">
        <f t="shared" ca="1" si="30"/>
        <v>0.25814765542321882</v>
      </c>
      <c r="H302" s="10">
        <f t="shared" ca="1" si="31"/>
        <v>229</v>
      </c>
      <c r="I302" s="34" t="s">
        <v>151</v>
      </c>
      <c r="J302" s="34" t="s">
        <v>228</v>
      </c>
      <c r="K302" s="34">
        <v>79</v>
      </c>
      <c r="L302" s="34">
        <v>18</v>
      </c>
      <c r="M302" s="71" t="s">
        <v>625</v>
      </c>
      <c r="N302" s="34">
        <v>18</v>
      </c>
      <c r="O302" s="34"/>
      <c r="P302" s="71" t="s">
        <v>626</v>
      </c>
      <c r="Q302" s="35"/>
    </row>
    <row r="303" spans="1:18" ht="15" customHeight="1" x14ac:dyDescent="0.15">
      <c r="A303" s="9">
        <f t="shared" ca="1" si="26"/>
        <v>234</v>
      </c>
      <c r="B303" s="9">
        <f t="shared" si="27"/>
        <v>0</v>
      </c>
      <c r="C303" s="12"/>
      <c r="D303" s="12"/>
      <c r="E303" s="78">
        <f t="shared" ca="1" si="28"/>
        <v>0.25011123651156708</v>
      </c>
      <c r="F303" s="10">
        <f t="shared" si="29"/>
        <v>1</v>
      </c>
      <c r="G303" s="10">
        <f t="shared" ca="1" si="30"/>
        <v>0.25011123651156708</v>
      </c>
      <c r="H303" s="10">
        <f t="shared" ca="1" si="31"/>
        <v>234</v>
      </c>
      <c r="I303" s="34" t="s">
        <v>151</v>
      </c>
      <c r="J303" s="34" t="s">
        <v>228</v>
      </c>
      <c r="K303" s="34">
        <v>79</v>
      </c>
      <c r="L303" s="34">
        <v>19</v>
      </c>
      <c r="M303" s="71" t="s">
        <v>627</v>
      </c>
      <c r="N303" s="34">
        <v>19</v>
      </c>
      <c r="O303" s="34"/>
      <c r="P303" s="71" t="s">
        <v>628</v>
      </c>
      <c r="Q303" s="35"/>
    </row>
    <row r="304" spans="1:18" ht="15" customHeight="1" x14ac:dyDescent="0.15">
      <c r="A304" s="9">
        <f t="shared" ca="1" si="26"/>
        <v>274</v>
      </c>
      <c r="B304" s="9">
        <f t="shared" si="27"/>
        <v>0</v>
      </c>
      <c r="C304" s="12"/>
      <c r="D304" s="12"/>
      <c r="E304" s="78">
        <f t="shared" ca="1" si="28"/>
        <v>0.16133599592434322</v>
      </c>
      <c r="F304" s="10">
        <f t="shared" si="29"/>
        <v>1</v>
      </c>
      <c r="G304" s="10">
        <f t="shared" ca="1" si="30"/>
        <v>0.16133599592434322</v>
      </c>
      <c r="H304" s="10">
        <f t="shared" ca="1" si="31"/>
        <v>274</v>
      </c>
      <c r="I304" s="34" t="s">
        <v>151</v>
      </c>
      <c r="J304" s="34" t="s">
        <v>228</v>
      </c>
      <c r="K304" s="34">
        <v>79</v>
      </c>
      <c r="L304" s="34">
        <v>20</v>
      </c>
      <c r="M304" s="71" t="s">
        <v>629</v>
      </c>
      <c r="N304" s="34">
        <v>20</v>
      </c>
      <c r="O304" s="34"/>
      <c r="P304" s="71" t="s">
        <v>630</v>
      </c>
      <c r="Q304" s="35" t="s">
        <v>631</v>
      </c>
    </row>
    <row r="305" spans="1:17" ht="15" customHeight="1" x14ac:dyDescent="0.15">
      <c r="A305" s="9">
        <f t="shared" ca="1" si="26"/>
        <v>198</v>
      </c>
      <c r="B305" s="9">
        <f t="shared" si="27"/>
        <v>0</v>
      </c>
      <c r="C305" s="12"/>
      <c r="D305" s="12"/>
      <c r="E305" s="78">
        <f t="shared" ca="1" si="28"/>
        <v>0.37196977620954419</v>
      </c>
      <c r="F305" s="10">
        <f t="shared" si="29"/>
        <v>1</v>
      </c>
      <c r="G305" s="10">
        <f t="shared" ca="1" si="30"/>
        <v>0.37196977620954419</v>
      </c>
      <c r="H305" s="10">
        <f t="shared" ca="1" si="31"/>
        <v>198</v>
      </c>
      <c r="I305" s="34" t="s">
        <v>151</v>
      </c>
      <c r="J305" s="34" t="s">
        <v>228</v>
      </c>
      <c r="K305" s="34">
        <v>79</v>
      </c>
      <c r="L305" s="34">
        <v>21</v>
      </c>
      <c r="M305" s="71" t="s">
        <v>632</v>
      </c>
      <c r="N305" s="34">
        <v>21</v>
      </c>
      <c r="O305" s="34"/>
      <c r="P305" s="71" t="s">
        <v>445</v>
      </c>
      <c r="Q305" s="35"/>
    </row>
    <row r="306" spans="1:17" ht="15" customHeight="1" x14ac:dyDescent="0.15">
      <c r="A306" s="9">
        <f t="shared" ca="1" si="26"/>
        <v>228</v>
      </c>
      <c r="B306" s="9">
        <f t="shared" si="27"/>
        <v>0</v>
      </c>
      <c r="C306" s="12"/>
      <c r="D306" s="12"/>
      <c r="E306" s="78">
        <f t="shared" ca="1" si="28"/>
        <v>0.25824276929431444</v>
      </c>
      <c r="F306" s="10">
        <f t="shared" si="29"/>
        <v>1</v>
      </c>
      <c r="G306" s="10">
        <f t="shared" ca="1" si="30"/>
        <v>0.25824276929431444</v>
      </c>
      <c r="H306" s="10">
        <f t="shared" ca="1" si="31"/>
        <v>228</v>
      </c>
      <c r="I306" s="34" t="s">
        <v>151</v>
      </c>
      <c r="J306" s="34" t="s">
        <v>228</v>
      </c>
      <c r="K306" s="34">
        <v>79</v>
      </c>
      <c r="L306" s="34">
        <v>22</v>
      </c>
      <c r="M306" s="71" t="s">
        <v>633</v>
      </c>
      <c r="N306" s="34">
        <v>22</v>
      </c>
      <c r="O306" s="34"/>
      <c r="P306" s="71" t="s">
        <v>347</v>
      </c>
      <c r="Q306" s="35"/>
    </row>
    <row r="307" spans="1:17" ht="15" customHeight="1" x14ac:dyDescent="0.15">
      <c r="A307" s="9">
        <f t="shared" ca="1" si="26"/>
        <v>91</v>
      </c>
      <c r="B307" s="9">
        <f t="shared" si="27"/>
        <v>0</v>
      </c>
      <c r="C307" s="12"/>
      <c r="D307" s="12"/>
      <c r="E307" s="78">
        <f t="shared" ca="1" si="28"/>
        <v>0.67637985647332255</v>
      </c>
      <c r="F307" s="10">
        <f t="shared" si="29"/>
        <v>1</v>
      </c>
      <c r="G307" s="10">
        <f t="shared" ca="1" si="30"/>
        <v>0.67637985647332255</v>
      </c>
      <c r="H307" s="10">
        <f t="shared" ca="1" si="31"/>
        <v>91</v>
      </c>
      <c r="I307" s="88"/>
      <c r="J307" s="89"/>
      <c r="K307" s="90"/>
      <c r="L307" s="90" t="s">
        <v>226</v>
      </c>
      <c r="M307" s="95"/>
      <c r="N307" s="88"/>
      <c r="O307" s="88"/>
      <c r="P307" s="95"/>
      <c r="Q307" s="96"/>
    </row>
    <row r="308" spans="1:17" ht="15" customHeight="1" x14ac:dyDescent="0.15">
      <c r="A308" s="9">
        <f t="shared" ca="1" si="26"/>
        <v>74</v>
      </c>
      <c r="B308" s="9">
        <f t="shared" si="27"/>
        <v>0</v>
      </c>
      <c r="C308" s="12"/>
      <c r="D308" s="12"/>
      <c r="E308" s="78">
        <f t="shared" ca="1" si="28"/>
        <v>0.72857357864799188</v>
      </c>
      <c r="F308" s="10">
        <f t="shared" si="29"/>
        <v>1</v>
      </c>
      <c r="G308" s="10">
        <f t="shared" ca="1" si="30"/>
        <v>0.72857357864799188</v>
      </c>
      <c r="H308" s="10">
        <f t="shared" ca="1" si="31"/>
        <v>74</v>
      </c>
      <c r="I308" s="34" t="s">
        <v>151</v>
      </c>
      <c r="J308" s="34" t="s">
        <v>228</v>
      </c>
      <c r="K308" s="34">
        <v>80</v>
      </c>
      <c r="L308" s="34">
        <v>1</v>
      </c>
      <c r="M308" s="71" t="s">
        <v>153</v>
      </c>
      <c r="N308" s="34">
        <v>1</v>
      </c>
      <c r="O308" s="34"/>
      <c r="P308" s="71" t="s">
        <v>236</v>
      </c>
      <c r="Q308" s="35" t="s">
        <v>152</v>
      </c>
    </row>
    <row r="309" spans="1:17" ht="15" customHeight="1" x14ac:dyDescent="0.15">
      <c r="A309" s="9">
        <f t="shared" ca="1" si="26"/>
        <v>266</v>
      </c>
      <c r="B309" s="9">
        <f t="shared" si="27"/>
        <v>0</v>
      </c>
      <c r="C309" s="12"/>
      <c r="D309" s="12"/>
      <c r="E309" s="78">
        <f t="shared" ca="1" si="28"/>
        <v>0.17551386244537581</v>
      </c>
      <c r="F309" s="10">
        <f t="shared" si="29"/>
        <v>1</v>
      </c>
      <c r="G309" s="10">
        <f t="shared" ca="1" si="30"/>
        <v>0.17551386244537581</v>
      </c>
      <c r="H309" s="10">
        <f t="shared" ca="1" si="31"/>
        <v>266</v>
      </c>
      <c r="I309" s="34" t="s">
        <v>151</v>
      </c>
      <c r="J309" s="34" t="s">
        <v>228</v>
      </c>
      <c r="K309" s="34">
        <v>80</v>
      </c>
      <c r="L309" s="34">
        <v>2</v>
      </c>
      <c r="M309" s="71" t="s">
        <v>634</v>
      </c>
      <c r="N309" s="34">
        <v>2</v>
      </c>
      <c r="O309" s="34"/>
      <c r="P309" s="71" t="s">
        <v>150</v>
      </c>
      <c r="Q309" s="35"/>
    </row>
    <row r="310" spans="1:17" ht="15" customHeight="1" x14ac:dyDescent="0.15">
      <c r="A310" s="9">
        <f t="shared" ca="1" si="26"/>
        <v>82</v>
      </c>
      <c r="B310" s="9">
        <f t="shared" si="27"/>
        <v>0</v>
      </c>
      <c r="C310" s="12"/>
      <c r="D310" s="12"/>
      <c r="E310" s="78">
        <f t="shared" ca="1" si="28"/>
        <v>0.69623474496230131</v>
      </c>
      <c r="F310" s="10">
        <f t="shared" si="29"/>
        <v>1</v>
      </c>
      <c r="G310" s="10">
        <f t="shared" ca="1" si="30"/>
        <v>0.69623474496230131</v>
      </c>
      <c r="H310" s="10">
        <f t="shared" ca="1" si="31"/>
        <v>82</v>
      </c>
      <c r="I310" s="34" t="s">
        <v>151</v>
      </c>
      <c r="J310" s="34" t="s">
        <v>228</v>
      </c>
      <c r="K310" s="34">
        <v>80</v>
      </c>
      <c r="L310" s="34">
        <v>3</v>
      </c>
      <c r="M310" s="71" t="s">
        <v>635</v>
      </c>
      <c r="N310" s="34">
        <v>3</v>
      </c>
      <c r="O310" s="34"/>
      <c r="P310" s="71" t="s">
        <v>143</v>
      </c>
      <c r="Q310" s="35"/>
    </row>
    <row r="311" spans="1:17" ht="15" customHeight="1" x14ac:dyDescent="0.15">
      <c r="A311" s="9">
        <f t="shared" ca="1" si="26"/>
        <v>196</v>
      </c>
      <c r="B311" s="9">
        <f t="shared" si="27"/>
        <v>0</v>
      </c>
      <c r="C311" s="12"/>
      <c r="D311" s="12"/>
      <c r="E311" s="78">
        <f t="shared" ca="1" si="28"/>
        <v>0.38027929525766069</v>
      </c>
      <c r="F311" s="10">
        <f t="shared" si="29"/>
        <v>1</v>
      </c>
      <c r="G311" s="10">
        <f t="shared" ca="1" si="30"/>
        <v>0.38027929525766069</v>
      </c>
      <c r="H311" s="10">
        <f t="shared" ca="1" si="31"/>
        <v>196</v>
      </c>
      <c r="I311" s="34" t="s">
        <v>151</v>
      </c>
      <c r="J311" s="34" t="s">
        <v>228</v>
      </c>
      <c r="K311" s="34">
        <v>80</v>
      </c>
      <c r="L311" s="34">
        <v>4</v>
      </c>
      <c r="M311" s="71" t="s">
        <v>636</v>
      </c>
      <c r="N311" s="34">
        <v>4</v>
      </c>
      <c r="O311" s="34"/>
      <c r="P311" s="71" t="s">
        <v>117</v>
      </c>
      <c r="Q311" s="35" t="s">
        <v>637</v>
      </c>
    </row>
    <row r="312" spans="1:17" ht="15" customHeight="1" x14ac:dyDescent="0.15">
      <c r="A312" s="9">
        <f t="shared" ca="1" si="26"/>
        <v>272</v>
      </c>
      <c r="B312" s="9">
        <f t="shared" si="27"/>
        <v>0</v>
      </c>
      <c r="C312" s="12"/>
      <c r="D312" s="12"/>
      <c r="E312" s="78">
        <f t="shared" ca="1" si="28"/>
        <v>0.16355522404214895</v>
      </c>
      <c r="F312" s="10">
        <f t="shared" si="29"/>
        <v>1</v>
      </c>
      <c r="G312" s="10">
        <f t="shared" ca="1" si="30"/>
        <v>0.16355522404214895</v>
      </c>
      <c r="H312" s="10">
        <f t="shared" ca="1" si="31"/>
        <v>272</v>
      </c>
      <c r="I312" s="34" t="s">
        <v>151</v>
      </c>
      <c r="J312" s="34" t="s">
        <v>228</v>
      </c>
      <c r="K312" s="34">
        <v>80</v>
      </c>
      <c r="L312" s="34">
        <v>5</v>
      </c>
      <c r="M312" s="71" t="s">
        <v>638</v>
      </c>
      <c r="N312" s="34">
        <v>5</v>
      </c>
      <c r="O312" s="34"/>
      <c r="P312" s="71" t="s">
        <v>210</v>
      </c>
      <c r="Q312" s="35" t="s">
        <v>637</v>
      </c>
    </row>
    <row r="313" spans="1:17" ht="15" customHeight="1" x14ac:dyDescent="0.15">
      <c r="A313" s="9">
        <f t="shared" ca="1" si="26"/>
        <v>214</v>
      </c>
      <c r="B313" s="9">
        <f t="shared" si="27"/>
        <v>0</v>
      </c>
      <c r="C313" s="12"/>
      <c r="D313" s="12"/>
      <c r="E313" s="78">
        <f t="shared" ca="1" si="28"/>
        <v>0.30188276309401285</v>
      </c>
      <c r="F313" s="10">
        <f t="shared" si="29"/>
        <v>1</v>
      </c>
      <c r="G313" s="10">
        <f t="shared" ca="1" si="30"/>
        <v>0.30188276309401285</v>
      </c>
      <c r="H313" s="10">
        <f t="shared" ca="1" si="31"/>
        <v>214</v>
      </c>
      <c r="I313" s="34" t="s">
        <v>151</v>
      </c>
      <c r="J313" s="34" t="s">
        <v>228</v>
      </c>
      <c r="K313" s="34">
        <v>80</v>
      </c>
      <c r="L313" s="34">
        <v>6</v>
      </c>
      <c r="M313" s="71" t="s">
        <v>639</v>
      </c>
      <c r="N313" s="34">
        <v>6</v>
      </c>
      <c r="O313" s="34"/>
      <c r="P313" s="71" t="s">
        <v>211</v>
      </c>
      <c r="Q313" s="35" t="s">
        <v>637</v>
      </c>
    </row>
    <row r="314" spans="1:17" ht="15" customHeight="1" x14ac:dyDescent="0.15">
      <c r="A314" s="9">
        <f t="shared" ca="1" si="26"/>
        <v>177</v>
      </c>
      <c r="B314" s="9">
        <f t="shared" si="27"/>
        <v>0</v>
      </c>
      <c r="C314" s="12"/>
      <c r="D314" s="12"/>
      <c r="E314" s="78">
        <f t="shared" ca="1" si="28"/>
        <v>0.46792060376843503</v>
      </c>
      <c r="F314" s="10">
        <f t="shared" si="29"/>
        <v>1</v>
      </c>
      <c r="G314" s="10">
        <f t="shared" ca="1" si="30"/>
        <v>0.46792060376843503</v>
      </c>
      <c r="H314" s="10">
        <f t="shared" ca="1" si="31"/>
        <v>177</v>
      </c>
      <c r="I314" s="34" t="s">
        <v>151</v>
      </c>
      <c r="J314" s="34" t="s">
        <v>228</v>
      </c>
      <c r="K314" s="34">
        <v>80</v>
      </c>
      <c r="L314" s="34">
        <v>7</v>
      </c>
      <c r="M314" s="71" t="s">
        <v>640</v>
      </c>
      <c r="N314" s="34">
        <v>7</v>
      </c>
      <c r="O314" s="34"/>
      <c r="P314" s="71" t="s">
        <v>364</v>
      </c>
      <c r="Q314" s="35" t="s">
        <v>359</v>
      </c>
    </row>
    <row r="315" spans="1:17" ht="15" customHeight="1" x14ac:dyDescent="0.15">
      <c r="A315" s="9">
        <f t="shared" ca="1" si="26"/>
        <v>273</v>
      </c>
      <c r="B315" s="9">
        <f t="shared" si="27"/>
        <v>0</v>
      </c>
      <c r="C315" s="12"/>
      <c r="D315" s="12"/>
      <c r="E315" s="78">
        <f t="shared" ca="1" si="28"/>
        <v>0.16226080213790739</v>
      </c>
      <c r="F315" s="10">
        <f t="shared" si="29"/>
        <v>1</v>
      </c>
      <c r="G315" s="10">
        <f t="shared" ca="1" si="30"/>
        <v>0.16226080213790739</v>
      </c>
      <c r="H315" s="10">
        <f t="shared" ca="1" si="31"/>
        <v>273</v>
      </c>
      <c r="I315" s="34" t="s">
        <v>151</v>
      </c>
      <c r="J315" s="34" t="s">
        <v>228</v>
      </c>
      <c r="K315" s="34">
        <v>80</v>
      </c>
      <c r="L315" s="34">
        <v>8</v>
      </c>
      <c r="M315" s="71" t="s">
        <v>641</v>
      </c>
      <c r="N315" s="34">
        <v>8</v>
      </c>
      <c r="O315" s="34"/>
      <c r="P315" s="71" t="s">
        <v>61</v>
      </c>
      <c r="Q315" s="35" t="s">
        <v>359</v>
      </c>
    </row>
    <row r="316" spans="1:17" ht="15" customHeight="1" x14ac:dyDescent="0.15">
      <c r="A316" s="9">
        <f t="shared" ca="1" si="26"/>
        <v>18</v>
      </c>
      <c r="B316" s="9">
        <f t="shared" si="27"/>
        <v>0</v>
      </c>
      <c r="C316" s="12"/>
      <c r="D316" s="12"/>
      <c r="E316" s="78">
        <f t="shared" ca="1" si="28"/>
        <v>0.93561739995949444</v>
      </c>
      <c r="F316" s="10">
        <f t="shared" si="29"/>
        <v>1</v>
      </c>
      <c r="G316" s="10">
        <f t="shared" ca="1" si="30"/>
        <v>0.93561739995949444</v>
      </c>
      <c r="H316" s="10">
        <f t="shared" ca="1" si="31"/>
        <v>18</v>
      </c>
      <c r="I316" s="34" t="s">
        <v>151</v>
      </c>
      <c r="J316" s="34" t="s">
        <v>228</v>
      </c>
      <c r="K316" s="34">
        <v>80</v>
      </c>
      <c r="L316" s="34">
        <v>9</v>
      </c>
      <c r="M316" s="71" t="s">
        <v>642</v>
      </c>
      <c r="N316" s="34">
        <v>9</v>
      </c>
      <c r="O316" s="34"/>
      <c r="P316" s="71" t="s">
        <v>58</v>
      </c>
      <c r="Q316" s="35" t="s">
        <v>359</v>
      </c>
    </row>
    <row r="317" spans="1:17" ht="15" customHeight="1" x14ac:dyDescent="0.15">
      <c r="A317" s="9">
        <f t="shared" ca="1" si="26"/>
        <v>141</v>
      </c>
      <c r="B317" s="9">
        <f t="shared" si="27"/>
        <v>0</v>
      </c>
      <c r="C317" s="12"/>
      <c r="D317" s="12"/>
      <c r="E317" s="78">
        <f t="shared" ca="1" si="28"/>
        <v>0.56231356862023363</v>
      </c>
      <c r="F317" s="10">
        <f t="shared" si="29"/>
        <v>1</v>
      </c>
      <c r="G317" s="10">
        <f t="shared" ca="1" si="30"/>
        <v>0.56231356862023363</v>
      </c>
      <c r="H317" s="10">
        <f t="shared" ca="1" si="31"/>
        <v>141</v>
      </c>
      <c r="I317" s="34" t="s">
        <v>151</v>
      </c>
      <c r="J317" s="34" t="s">
        <v>228</v>
      </c>
      <c r="K317" s="34">
        <v>80</v>
      </c>
      <c r="L317" s="34">
        <v>10</v>
      </c>
      <c r="M317" s="71" t="s">
        <v>643</v>
      </c>
      <c r="N317" s="34">
        <v>10</v>
      </c>
      <c r="O317" s="34"/>
      <c r="P317" s="71" t="s">
        <v>644</v>
      </c>
      <c r="Q317" s="35"/>
    </row>
    <row r="318" spans="1:17" ht="15" customHeight="1" x14ac:dyDescent="0.15">
      <c r="A318" s="9">
        <f t="shared" ca="1" si="26"/>
        <v>166</v>
      </c>
      <c r="B318" s="9">
        <f t="shared" si="27"/>
        <v>0</v>
      </c>
      <c r="C318" s="12"/>
      <c r="D318" s="12"/>
      <c r="E318" s="78">
        <f t="shared" ca="1" si="28"/>
        <v>0.49256112024844179</v>
      </c>
      <c r="F318" s="10">
        <f t="shared" si="29"/>
        <v>1</v>
      </c>
      <c r="G318" s="10">
        <f t="shared" ca="1" si="30"/>
        <v>0.49256112024844179</v>
      </c>
      <c r="H318" s="10">
        <f t="shared" ca="1" si="31"/>
        <v>166</v>
      </c>
      <c r="I318" s="34" t="s">
        <v>151</v>
      </c>
      <c r="J318" s="34" t="s">
        <v>228</v>
      </c>
      <c r="K318" s="34">
        <v>80</v>
      </c>
      <c r="L318" s="34">
        <v>11</v>
      </c>
      <c r="M318" s="71" t="s">
        <v>344</v>
      </c>
      <c r="N318" s="34">
        <v>11</v>
      </c>
      <c r="O318" s="34"/>
      <c r="P318" s="71" t="s">
        <v>345</v>
      </c>
      <c r="Q318" s="35"/>
    </row>
    <row r="319" spans="1:17" ht="15" customHeight="1" x14ac:dyDescent="0.15">
      <c r="A319" s="9">
        <f t="shared" ca="1" si="26"/>
        <v>97</v>
      </c>
      <c r="B319" s="9">
        <f t="shared" si="27"/>
        <v>0</v>
      </c>
      <c r="C319" s="12"/>
      <c r="D319" s="12"/>
      <c r="E319" s="78">
        <f t="shared" ca="1" si="28"/>
        <v>0.65275732601738656</v>
      </c>
      <c r="F319" s="10">
        <f t="shared" si="29"/>
        <v>1</v>
      </c>
      <c r="G319" s="10">
        <f t="shared" ca="1" si="30"/>
        <v>0.65275732601738656</v>
      </c>
      <c r="H319" s="10">
        <f t="shared" ca="1" si="31"/>
        <v>97</v>
      </c>
      <c r="I319" s="34" t="s">
        <v>151</v>
      </c>
      <c r="J319" s="34" t="s">
        <v>228</v>
      </c>
      <c r="K319" s="34">
        <v>80</v>
      </c>
      <c r="L319" s="34">
        <v>12</v>
      </c>
      <c r="M319" s="71" t="s">
        <v>212</v>
      </c>
      <c r="N319" s="34">
        <v>12</v>
      </c>
      <c r="O319" s="34"/>
      <c r="P319" s="71" t="s">
        <v>118</v>
      </c>
      <c r="Q319" s="35"/>
    </row>
    <row r="320" spans="1:17" ht="15" customHeight="1" x14ac:dyDescent="0.15">
      <c r="A320" s="9">
        <f t="shared" ca="1" si="26"/>
        <v>5</v>
      </c>
      <c r="B320" s="9">
        <f t="shared" si="27"/>
        <v>0</v>
      </c>
      <c r="C320" s="12"/>
      <c r="D320" s="12"/>
      <c r="E320" s="78">
        <f t="shared" ca="1" si="28"/>
        <v>0.97928930210797416</v>
      </c>
      <c r="F320" s="10">
        <f t="shared" si="29"/>
        <v>1</v>
      </c>
      <c r="G320" s="10">
        <f t="shared" ca="1" si="30"/>
        <v>0.97928930210797416</v>
      </c>
      <c r="H320" s="10">
        <f t="shared" ca="1" si="31"/>
        <v>5</v>
      </c>
      <c r="I320" s="34" t="s">
        <v>151</v>
      </c>
      <c r="J320" s="34" t="s">
        <v>228</v>
      </c>
      <c r="K320" s="34">
        <v>80</v>
      </c>
      <c r="L320" s="34">
        <v>13</v>
      </c>
      <c r="M320" s="71" t="s">
        <v>213</v>
      </c>
      <c r="N320" s="34">
        <v>13</v>
      </c>
      <c r="O320" s="34"/>
      <c r="P320" s="71" t="s">
        <v>120</v>
      </c>
      <c r="Q320" s="35"/>
    </row>
    <row r="321" spans="1:17" ht="15" customHeight="1" x14ac:dyDescent="0.15">
      <c r="A321" s="9">
        <f t="shared" ca="1" si="26"/>
        <v>55</v>
      </c>
      <c r="B321" s="9">
        <f t="shared" si="27"/>
        <v>0</v>
      </c>
      <c r="C321" s="12"/>
      <c r="D321" s="12"/>
      <c r="E321" s="78">
        <f t="shared" ca="1" si="28"/>
        <v>0.79270061623751797</v>
      </c>
      <c r="F321" s="10">
        <f t="shared" si="29"/>
        <v>1</v>
      </c>
      <c r="G321" s="10">
        <f t="shared" ca="1" si="30"/>
        <v>0.79270061623751797</v>
      </c>
      <c r="H321" s="10">
        <f t="shared" ca="1" si="31"/>
        <v>55</v>
      </c>
      <c r="I321" s="34" t="s">
        <v>151</v>
      </c>
      <c r="J321" s="34" t="s">
        <v>228</v>
      </c>
      <c r="K321" s="34">
        <v>80</v>
      </c>
      <c r="L321" s="34">
        <v>14</v>
      </c>
      <c r="M321" s="71" t="s">
        <v>645</v>
      </c>
      <c r="N321" s="34">
        <v>14</v>
      </c>
      <c r="O321" s="34"/>
      <c r="P321" s="71" t="s">
        <v>52</v>
      </c>
      <c r="Q321" s="35"/>
    </row>
    <row r="322" spans="1:17" ht="15" customHeight="1" x14ac:dyDescent="0.15">
      <c r="A322" s="9">
        <f t="shared" ca="1" si="26"/>
        <v>316</v>
      </c>
      <c r="B322" s="9">
        <f t="shared" si="27"/>
        <v>0</v>
      </c>
      <c r="C322" s="12"/>
      <c r="D322" s="12"/>
      <c r="E322" s="78">
        <f t="shared" ca="1" si="28"/>
        <v>3.2070301056497552E-2</v>
      </c>
      <c r="F322" s="10">
        <f t="shared" si="29"/>
        <v>1</v>
      </c>
      <c r="G322" s="10">
        <f t="shared" ca="1" si="30"/>
        <v>3.2070301056497552E-2</v>
      </c>
      <c r="H322" s="10">
        <f t="shared" ca="1" si="31"/>
        <v>316</v>
      </c>
      <c r="I322" s="34" t="s">
        <v>151</v>
      </c>
      <c r="J322" s="34" t="s">
        <v>228</v>
      </c>
      <c r="K322" s="34">
        <v>80</v>
      </c>
      <c r="L322" s="34">
        <v>15</v>
      </c>
      <c r="M322" s="71" t="s">
        <v>646</v>
      </c>
      <c r="N322" s="34">
        <v>15</v>
      </c>
      <c r="O322" s="34"/>
      <c r="P322" s="71" t="s">
        <v>144</v>
      </c>
      <c r="Q322" s="35"/>
    </row>
    <row r="323" spans="1:17" ht="15" customHeight="1" x14ac:dyDescent="0.15">
      <c r="A323" s="9">
        <f t="shared" ca="1" si="26"/>
        <v>319</v>
      </c>
      <c r="B323" s="9">
        <f t="shared" si="27"/>
        <v>0</v>
      </c>
      <c r="C323" s="12"/>
      <c r="D323" s="12"/>
      <c r="E323" s="78">
        <f t="shared" ca="1" si="28"/>
        <v>2.67970296591451E-2</v>
      </c>
      <c r="F323" s="10">
        <f t="shared" si="29"/>
        <v>1</v>
      </c>
      <c r="G323" s="10">
        <f t="shared" ca="1" si="30"/>
        <v>2.67970296591451E-2</v>
      </c>
      <c r="H323" s="10">
        <f t="shared" ca="1" si="31"/>
        <v>319</v>
      </c>
      <c r="I323" s="34" t="s">
        <v>151</v>
      </c>
      <c r="J323" s="34" t="s">
        <v>228</v>
      </c>
      <c r="K323" s="34">
        <v>80</v>
      </c>
      <c r="L323" s="34">
        <v>16</v>
      </c>
      <c r="M323" s="71" t="s">
        <v>648</v>
      </c>
      <c r="N323" s="34">
        <v>16</v>
      </c>
      <c r="O323" s="34"/>
      <c r="P323" s="71" t="s">
        <v>214</v>
      </c>
      <c r="Q323" s="35"/>
    </row>
    <row r="324" spans="1:17" ht="15" customHeight="1" x14ac:dyDescent="0.15">
      <c r="A324" s="9">
        <f t="shared" ca="1" si="26"/>
        <v>23</v>
      </c>
      <c r="B324" s="9">
        <f t="shared" si="27"/>
        <v>0</v>
      </c>
      <c r="C324" s="12"/>
      <c r="D324" s="12"/>
      <c r="E324" s="78">
        <f t="shared" ca="1" si="28"/>
        <v>0.9187173524963288</v>
      </c>
      <c r="F324" s="10">
        <f t="shared" si="29"/>
        <v>1</v>
      </c>
      <c r="G324" s="10">
        <f t="shared" ca="1" si="30"/>
        <v>0.9187173524963288</v>
      </c>
      <c r="H324" s="10">
        <f t="shared" ca="1" si="31"/>
        <v>23</v>
      </c>
      <c r="I324" s="34" t="s">
        <v>151</v>
      </c>
      <c r="J324" s="34" t="s">
        <v>228</v>
      </c>
      <c r="K324" s="34">
        <v>80</v>
      </c>
      <c r="L324" s="34">
        <v>17</v>
      </c>
      <c r="M324" s="71" t="s">
        <v>647</v>
      </c>
      <c r="N324" s="34">
        <v>17</v>
      </c>
      <c r="O324" s="34"/>
      <c r="P324" s="71" t="s">
        <v>626</v>
      </c>
      <c r="Q324" s="35"/>
    </row>
    <row r="325" spans="1:17" ht="15" customHeight="1" x14ac:dyDescent="0.15">
      <c r="A325" s="9">
        <f t="shared" ca="1" si="26"/>
        <v>100</v>
      </c>
      <c r="B325" s="9">
        <f t="shared" si="27"/>
        <v>0</v>
      </c>
      <c r="C325" s="12"/>
      <c r="D325" s="12"/>
      <c r="E325" s="78">
        <f t="shared" ca="1" si="28"/>
        <v>0.64204429090900483</v>
      </c>
      <c r="F325" s="10">
        <f t="shared" si="29"/>
        <v>1</v>
      </c>
      <c r="G325" s="10">
        <f t="shared" ca="1" si="30"/>
        <v>0.64204429090900483</v>
      </c>
      <c r="H325" s="10">
        <f t="shared" ca="1" si="31"/>
        <v>100</v>
      </c>
      <c r="I325" s="34" t="s">
        <v>151</v>
      </c>
      <c r="J325" s="34" t="s">
        <v>228</v>
      </c>
      <c r="K325" s="34">
        <v>80</v>
      </c>
      <c r="L325" s="34">
        <v>18</v>
      </c>
      <c r="M325" s="71" t="s">
        <v>649</v>
      </c>
      <c r="N325" s="34">
        <v>18</v>
      </c>
      <c r="O325" s="34"/>
      <c r="P325" s="71" t="s">
        <v>650</v>
      </c>
      <c r="Q325" s="35"/>
    </row>
    <row r="326" spans="1:17" ht="15" customHeight="1" x14ac:dyDescent="0.15">
      <c r="A326" s="9">
        <f t="shared" ca="1" si="26"/>
        <v>124</v>
      </c>
      <c r="B326" s="9">
        <f t="shared" si="27"/>
        <v>0</v>
      </c>
      <c r="C326" s="12"/>
      <c r="D326" s="12"/>
      <c r="E326" s="78">
        <f t="shared" ca="1" si="28"/>
        <v>0.60591689663398274</v>
      </c>
      <c r="F326" s="10">
        <f t="shared" si="29"/>
        <v>1</v>
      </c>
      <c r="G326" s="10">
        <f t="shared" ca="1" si="30"/>
        <v>0.60591689663398274</v>
      </c>
      <c r="H326" s="10">
        <f t="shared" ca="1" si="31"/>
        <v>124</v>
      </c>
      <c r="I326" s="34" t="s">
        <v>151</v>
      </c>
      <c r="J326" s="34" t="s">
        <v>228</v>
      </c>
      <c r="K326" s="34">
        <v>80</v>
      </c>
      <c r="L326" s="34">
        <v>19</v>
      </c>
      <c r="M326" s="71" t="s">
        <v>651</v>
      </c>
      <c r="N326" s="34">
        <v>19</v>
      </c>
      <c r="O326" s="34"/>
      <c r="P326" s="71" t="s">
        <v>119</v>
      </c>
      <c r="Q326" s="35"/>
    </row>
    <row r="327" spans="1:17" ht="15" customHeight="1" x14ac:dyDescent="0.15">
      <c r="A327" s="9">
        <f t="shared" ca="1" si="26"/>
        <v>139</v>
      </c>
      <c r="B327" s="9">
        <f t="shared" si="27"/>
        <v>0</v>
      </c>
      <c r="C327" s="12"/>
      <c r="D327" s="12"/>
      <c r="E327" s="78">
        <f t="shared" ca="1" si="28"/>
        <v>0.56394347580327242</v>
      </c>
      <c r="F327" s="10">
        <f t="shared" si="29"/>
        <v>1</v>
      </c>
      <c r="G327" s="10">
        <f t="shared" ca="1" si="30"/>
        <v>0.56394347580327242</v>
      </c>
      <c r="H327" s="10">
        <f t="shared" ca="1" si="31"/>
        <v>139</v>
      </c>
      <c r="I327" s="34" t="s">
        <v>151</v>
      </c>
      <c r="J327" s="34" t="s">
        <v>228</v>
      </c>
      <c r="K327" s="34">
        <v>80</v>
      </c>
      <c r="L327" s="34">
        <v>20</v>
      </c>
      <c r="M327" s="71" t="s">
        <v>652</v>
      </c>
      <c r="N327" s="34">
        <v>20</v>
      </c>
      <c r="O327" s="34"/>
      <c r="P327" s="71" t="s">
        <v>189</v>
      </c>
      <c r="Q327" s="35"/>
    </row>
    <row r="328" spans="1:17" ht="15" customHeight="1" x14ac:dyDescent="0.15">
      <c r="A328" s="9">
        <f t="shared" ca="1" si="26"/>
        <v>189</v>
      </c>
      <c r="B328" s="9">
        <f t="shared" si="27"/>
        <v>0</v>
      </c>
      <c r="C328" s="12"/>
      <c r="D328" s="12"/>
      <c r="E328" s="78">
        <f t="shared" ca="1" si="28"/>
        <v>0.41561067871105239</v>
      </c>
      <c r="F328" s="10">
        <f t="shared" si="29"/>
        <v>1</v>
      </c>
      <c r="G328" s="10">
        <f t="shared" ca="1" si="30"/>
        <v>0.41561067871105239</v>
      </c>
      <c r="H328" s="10">
        <f t="shared" ca="1" si="31"/>
        <v>189</v>
      </c>
      <c r="I328" s="34" t="s">
        <v>151</v>
      </c>
      <c r="J328" s="34" t="s">
        <v>228</v>
      </c>
      <c r="K328" s="34">
        <v>80</v>
      </c>
      <c r="L328" s="34">
        <v>21</v>
      </c>
      <c r="M328" s="71" t="s">
        <v>653</v>
      </c>
      <c r="N328" s="34">
        <v>21</v>
      </c>
      <c r="O328" s="34"/>
      <c r="P328" s="71" t="s">
        <v>654</v>
      </c>
      <c r="Q328" s="35"/>
    </row>
    <row r="329" spans="1:17" ht="15" customHeight="1" x14ac:dyDescent="0.15">
      <c r="A329" s="9">
        <f t="shared" ca="1" si="26"/>
        <v>114</v>
      </c>
      <c r="B329" s="9">
        <f t="shared" si="27"/>
        <v>0</v>
      </c>
      <c r="C329" s="12"/>
      <c r="D329" s="12"/>
      <c r="E329" s="78">
        <f t="shared" ca="1" si="28"/>
        <v>0.62506854158639746</v>
      </c>
      <c r="F329" s="10">
        <f t="shared" ref="F329:F341" si="32">IF($C$8=C329,1,0)</f>
        <v>1</v>
      </c>
      <c r="G329" s="10">
        <f t="shared" ref="G329:G341" ca="1" si="33">E329*F329</f>
        <v>0.62506854158639746</v>
      </c>
      <c r="H329" s="10">
        <f t="shared" ca="1" si="31"/>
        <v>114</v>
      </c>
      <c r="I329" s="34" t="s">
        <v>151</v>
      </c>
      <c r="J329" s="34" t="s">
        <v>228</v>
      </c>
      <c r="K329" s="34">
        <v>80</v>
      </c>
      <c r="L329" s="34">
        <v>22</v>
      </c>
      <c r="M329" s="71" t="s">
        <v>655</v>
      </c>
      <c r="N329" s="34">
        <v>22</v>
      </c>
      <c r="O329" s="34"/>
      <c r="P329" s="71" t="s">
        <v>116</v>
      </c>
      <c r="Q329" s="35"/>
    </row>
    <row r="330" spans="1:17" ht="15" customHeight="1" x14ac:dyDescent="0.15">
      <c r="A330" s="9">
        <f t="shared" ca="1" si="26"/>
        <v>212</v>
      </c>
      <c r="B330" s="9">
        <f t="shared" si="27"/>
        <v>0</v>
      </c>
      <c r="C330" s="12"/>
      <c r="D330" s="12"/>
      <c r="E330" s="78">
        <f t="shared" ca="1" si="28"/>
        <v>0.31226787967289416</v>
      </c>
      <c r="F330" s="10">
        <f t="shared" si="32"/>
        <v>1</v>
      </c>
      <c r="G330" s="10">
        <f t="shared" ca="1" si="33"/>
        <v>0.31226787967289416</v>
      </c>
      <c r="H330" s="10">
        <f t="shared" ca="1" si="31"/>
        <v>212</v>
      </c>
      <c r="I330" s="88"/>
      <c r="J330" s="89"/>
      <c r="K330" s="90"/>
      <c r="L330" s="90" t="s">
        <v>218</v>
      </c>
      <c r="M330" s="95"/>
      <c r="N330" s="88"/>
      <c r="O330" s="88"/>
      <c r="P330" s="95"/>
      <c r="Q330" s="96"/>
    </row>
    <row r="331" spans="1:17" ht="15" customHeight="1" x14ac:dyDescent="0.15">
      <c r="A331" s="9">
        <f t="shared" ca="1" si="26"/>
        <v>199</v>
      </c>
      <c r="B331" s="9">
        <f t="shared" si="27"/>
        <v>0</v>
      </c>
      <c r="C331" s="12"/>
      <c r="D331" s="12"/>
      <c r="E331" s="78">
        <f t="shared" ca="1" si="28"/>
        <v>0.36999041303167557</v>
      </c>
      <c r="F331" s="10">
        <f t="shared" si="32"/>
        <v>1</v>
      </c>
      <c r="G331" s="10">
        <f t="shared" ca="1" si="33"/>
        <v>0.36999041303167557</v>
      </c>
      <c r="H331" s="10">
        <f t="shared" ca="1" si="31"/>
        <v>199</v>
      </c>
      <c r="I331" s="34" t="s">
        <v>151</v>
      </c>
      <c r="J331" s="34" t="s">
        <v>228</v>
      </c>
      <c r="K331" s="34">
        <v>80</v>
      </c>
      <c r="L331" s="34">
        <v>1</v>
      </c>
      <c r="M331" s="71" t="s">
        <v>656</v>
      </c>
      <c r="N331" s="34">
        <v>1</v>
      </c>
      <c r="O331" s="34"/>
      <c r="P331" s="71" t="s">
        <v>362</v>
      </c>
      <c r="Q331" s="35" t="s">
        <v>180</v>
      </c>
    </row>
    <row r="332" spans="1:17" ht="15" customHeight="1" x14ac:dyDescent="0.15">
      <c r="A332" s="9">
        <f t="shared" ca="1" si="26"/>
        <v>190</v>
      </c>
      <c r="B332" s="9">
        <f t="shared" si="27"/>
        <v>0</v>
      </c>
      <c r="C332" s="12"/>
      <c r="D332" s="12"/>
      <c r="E332" s="78">
        <f t="shared" ca="1" si="28"/>
        <v>0.41445690751784492</v>
      </c>
      <c r="F332" s="10">
        <f t="shared" si="32"/>
        <v>1</v>
      </c>
      <c r="G332" s="10">
        <f t="shared" ca="1" si="33"/>
        <v>0.41445690751784492</v>
      </c>
      <c r="H332" s="10">
        <f t="shared" ca="1" si="31"/>
        <v>190</v>
      </c>
      <c r="I332" s="34" t="s">
        <v>151</v>
      </c>
      <c r="J332" s="34" t="s">
        <v>228</v>
      </c>
      <c r="K332" s="34">
        <v>80</v>
      </c>
      <c r="L332" s="34">
        <v>2</v>
      </c>
      <c r="M332" s="71" t="s">
        <v>657</v>
      </c>
      <c r="N332" s="34">
        <v>2</v>
      </c>
      <c r="O332" s="34"/>
      <c r="P332" s="71" t="s">
        <v>60</v>
      </c>
      <c r="Q332" s="35" t="s">
        <v>180</v>
      </c>
    </row>
    <row r="333" spans="1:17" ht="15" customHeight="1" x14ac:dyDescent="0.15">
      <c r="A333" s="9">
        <f t="shared" ref="A333:A341" ca="1" si="34">C333*1000+H333</f>
        <v>150</v>
      </c>
      <c r="B333" s="9">
        <f t="shared" ref="B333:B341" si="35">C333*1000+D333</f>
        <v>0</v>
      </c>
      <c r="C333" s="12"/>
      <c r="D333" s="12"/>
      <c r="E333" s="78">
        <f t="shared" ref="E333:E342" ca="1" si="36">RAND()</f>
        <v>0.54114737913233102</v>
      </c>
      <c r="F333" s="10">
        <f t="shared" si="32"/>
        <v>1</v>
      </c>
      <c r="G333" s="10">
        <f t="shared" ca="1" si="33"/>
        <v>0.54114737913233102</v>
      </c>
      <c r="H333" s="10">
        <f t="shared" ref="H333:H342" ca="1" si="37">RANK(G333,G$11:G$342)</f>
        <v>150</v>
      </c>
      <c r="I333" s="34" t="s">
        <v>151</v>
      </c>
      <c r="J333" s="34" t="s">
        <v>228</v>
      </c>
      <c r="K333" s="34">
        <v>80</v>
      </c>
      <c r="L333" s="34">
        <v>3</v>
      </c>
      <c r="M333" s="71" t="s">
        <v>658</v>
      </c>
      <c r="N333" s="34">
        <v>3</v>
      </c>
      <c r="O333" s="34"/>
      <c r="P333" s="71" t="s">
        <v>413</v>
      </c>
      <c r="Q333" s="35"/>
    </row>
    <row r="334" spans="1:17" ht="15" customHeight="1" x14ac:dyDescent="0.15">
      <c r="A334" s="9">
        <f t="shared" ca="1" si="34"/>
        <v>132</v>
      </c>
      <c r="B334" s="9">
        <f t="shared" si="35"/>
        <v>0</v>
      </c>
      <c r="C334" s="12"/>
      <c r="D334" s="12"/>
      <c r="E334" s="78">
        <f t="shared" ca="1" si="36"/>
        <v>0.57533541726617055</v>
      </c>
      <c r="F334" s="10">
        <f t="shared" si="32"/>
        <v>1</v>
      </c>
      <c r="G334" s="10">
        <f t="shared" ca="1" si="33"/>
        <v>0.57533541726617055</v>
      </c>
      <c r="H334" s="10">
        <f t="shared" ca="1" si="37"/>
        <v>132</v>
      </c>
      <c r="I334" s="34" t="s">
        <v>151</v>
      </c>
      <c r="J334" s="34" t="s">
        <v>228</v>
      </c>
      <c r="K334" s="34">
        <v>80</v>
      </c>
      <c r="L334" s="34">
        <v>4</v>
      </c>
      <c r="M334" s="71" t="s">
        <v>659</v>
      </c>
      <c r="N334" s="34">
        <v>4</v>
      </c>
      <c r="O334" s="34"/>
      <c r="P334" s="71" t="s">
        <v>62</v>
      </c>
      <c r="Q334" s="35"/>
    </row>
    <row r="335" spans="1:17" ht="15" customHeight="1" x14ac:dyDescent="0.15">
      <c r="A335" s="9">
        <f t="shared" ca="1" si="34"/>
        <v>39</v>
      </c>
      <c r="B335" s="9">
        <f t="shared" si="35"/>
        <v>0</v>
      </c>
      <c r="C335" s="12"/>
      <c r="D335" s="12"/>
      <c r="E335" s="78">
        <f t="shared" ca="1" si="36"/>
        <v>0.86320842535674758</v>
      </c>
      <c r="F335" s="10">
        <f t="shared" si="32"/>
        <v>1</v>
      </c>
      <c r="G335" s="10">
        <f t="shared" ca="1" si="33"/>
        <v>0.86320842535674758</v>
      </c>
      <c r="H335" s="10">
        <f t="shared" ca="1" si="37"/>
        <v>39</v>
      </c>
      <c r="I335" s="34" t="s">
        <v>151</v>
      </c>
      <c r="J335" s="34" t="s">
        <v>228</v>
      </c>
      <c r="K335" s="34">
        <v>80</v>
      </c>
      <c r="L335" s="34">
        <v>5</v>
      </c>
      <c r="M335" s="71" t="s">
        <v>215</v>
      </c>
      <c r="N335" s="34">
        <v>5</v>
      </c>
      <c r="O335" s="34"/>
      <c r="P335" s="71" t="s">
        <v>83</v>
      </c>
      <c r="Q335" s="35" t="s">
        <v>84</v>
      </c>
    </row>
    <row r="336" spans="1:17" ht="15" customHeight="1" x14ac:dyDescent="0.15">
      <c r="A336" s="9">
        <f t="shared" ca="1" si="34"/>
        <v>191</v>
      </c>
      <c r="B336" s="9">
        <f t="shared" si="35"/>
        <v>0</v>
      </c>
      <c r="C336" s="12"/>
      <c r="D336" s="12"/>
      <c r="E336" s="78">
        <f t="shared" ca="1" si="36"/>
        <v>0.41374991070148537</v>
      </c>
      <c r="F336" s="10">
        <f t="shared" si="32"/>
        <v>1</v>
      </c>
      <c r="G336" s="10">
        <f t="shared" ca="1" si="33"/>
        <v>0.41374991070148537</v>
      </c>
      <c r="H336" s="10">
        <f t="shared" ca="1" si="37"/>
        <v>191</v>
      </c>
      <c r="I336" s="34" t="s">
        <v>151</v>
      </c>
      <c r="J336" s="34" t="s">
        <v>228</v>
      </c>
      <c r="K336" s="34">
        <v>80</v>
      </c>
      <c r="L336" s="34">
        <v>6</v>
      </c>
      <c r="M336" s="71" t="s">
        <v>216</v>
      </c>
      <c r="N336" s="34">
        <v>6</v>
      </c>
      <c r="O336" s="34"/>
      <c r="P336" s="71" t="s">
        <v>112</v>
      </c>
      <c r="Q336" s="35" t="s">
        <v>84</v>
      </c>
    </row>
    <row r="337" spans="1:17" ht="15" customHeight="1" x14ac:dyDescent="0.15">
      <c r="A337" s="9">
        <f t="shared" ca="1" si="34"/>
        <v>89</v>
      </c>
      <c r="B337" s="9">
        <f t="shared" si="35"/>
        <v>0</v>
      </c>
      <c r="C337" s="12"/>
      <c r="D337" s="12"/>
      <c r="E337" s="78">
        <f t="shared" ca="1" si="36"/>
        <v>0.67826154477163525</v>
      </c>
      <c r="F337" s="10">
        <f t="shared" si="32"/>
        <v>1</v>
      </c>
      <c r="G337" s="10">
        <f t="shared" ca="1" si="33"/>
        <v>0.67826154477163525</v>
      </c>
      <c r="H337" s="10">
        <f t="shared" ca="1" si="37"/>
        <v>89</v>
      </c>
      <c r="I337" s="34" t="s">
        <v>151</v>
      </c>
      <c r="J337" s="34" t="s">
        <v>228</v>
      </c>
      <c r="K337" s="34">
        <v>80</v>
      </c>
      <c r="L337" s="34">
        <v>7</v>
      </c>
      <c r="M337" s="71" t="s">
        <v>552</v>
      </c>
      <c r="N337" s="34">
        <v>7</v>
      </c>
      <c r="O337" s="34"/>
      <c r="P337" s="71" t="s">
        <v>179</v>
      </c>
      <c r="Q337" s="35"/>
    </row>
    <row r="338" spans="1:17" ht="15" customHeight="1" x14ac:dyDescent="0.15">
      <c r="A338" s="9">
        <f t="shared" ca="1" si="34"/>
        <v>42</v>
      </c>
      <c r="B338" s="9">
        <f t="shared" si="35"/>
        <v>0</v>
      </c>
      <c r="C338" s="12"/>
      <c r="D338" s="12"/>
      <c r="E338" s="78">
        <f t="shared" ca="1" si="36"/>
        <v>0.84942516243330535</v>
      </c>
      <c r="F338" s="10">
        <f t="shared" si="32"/>
        <v>1</v>
      </c>
      <c r="G338" s="10">
        <f t="shared" ca="1" si="33"/>
        <v>0.84942516243330535</v>
      </c>
      <c r="H338" s="10">
        <f t="shared" ca="1" si="37"/>
        <v>42</v>
      </c>
      <c r="I338" s="34" t="s">
        <v>151</v>
      </c>
      <c r="J338" s="34" t="s">
        <v>228</v>
      </c>
      <c r="K338" s="34">
        <v>80</v>
      </c>
      <c r="L338" s="34">
        <v>8</v>
      </c>
      <c r="M338" s="71" t="s">
        <v>660</v>
      </c>
      <c r="N338" s="34">
        <v>8</v>
      </c>
      <c r="O338" s="34"/>
      <c r="P338" s="71" t="s">
        <v>217</v>
      </c>
      <c r="Q338" s="35"/>
    </row>
    <row r="339" spans="1:17" ht="15" customHeight="1" x14ac:dyDescent="0.15">
      <c r="A339" s="9">
        <f t="shared" ca="1" si="34"/>
        <v>30</v>
      </c>
      <c r="B339" s="9">
        <f t="shared" si="35"/>
        <v>0</v>
      </c>
      <c r="C339" s="12"/>
      <c r="D339" s="12"/>
      <c r="E339" s="78">
        <f t="shared" ca="1" si="36"/>
        <v>0.87809797304187998</v>
      </c>
      <c r="F339" s="10">
        <f t="shared" si="32"/>
        <v>1</v>
      </c>
      <c r="G339" s="10">
        <f t="shared" ca="1" si="33"/>
        <v>0.87809797304187998</v>
      </c>
      <c r="H339" s="10">
        <f t="shared" ca="1" si="37"/>
        <v>30</v>
      </c>
      <c r="I339" s="34" t="s">
        <v>151</v>
      </c>
      <c r="J339" s="34" t="s">
        <v>228</v>
      </c>
      <c r="K339" s="34">
        <v>80</v>
      </c>
      <c r="L339" s="34">
        <v>9</v>
      </c>
      <c r="M339" s="71" t="s">
        <v>661</v>
      </c>
      <c r="N339" s="34">
        <v>9</v>
      </c>
      <c r="O339" s="34"/>
      <c r="P339" s="71" t="s">
        <v>456</v>
      </c>
      <c r="Q339" s="35"/>
    </row>
    <row r="340" spans="1:17" ht="15" customHeight="1" x14ac:dyDescent="0.15">
      <c r="A340" s="9">
        <f t="shared" ca="1" si="34"/>
        <v>286</v>
      </c>
      <c r="B340" s="9">
        <f t="shared" si="35"/>
        <v>0</v>
      </c>
      <c r="C340" s="12"/>
      <c r="D340" s="12"/>
      <c r="E340" s="78">
        <f t="shared" ca="1" si="36"/>
        <v>0.11355455829598382</v>
      </c>
      <c r="F340" s="10">
        <f t="shared" si="32"/>
        <v>1</v>
      </c>
      <c r="G340" s="10">
        <f t="shared" ca="1" si="33"/>
        <v>0.11355455829598382</v>
      </c>
      <c r="H340" s="10">
        <f t="shared" ca="1" si="37"/>
        <v>286</v>
      </c>
      <c r="I340" s="34" t="s">
        <v>151</v>
      </c>
      <c r="J340" s="34" t="s">
        <v>228</v>
      </c>
      <c r="K340" s="34">
        <v>80</v>
      </c>
      <c r="L340" s="34">
        <v>10</v>
      </c>
      <c r="M340" s="71" t="s">
        <v>649</v>
      </c>
      <c r="N340" s="34">
        <v>10</v>
      </c>
      <c r="O340" s="34"/>
      <c r="P340" s="71" t="s">
        <v>650</v>
      </c>
      <c r="Q340" s="35"/>
    </row>
    <row r="341" spans="1:17" ht="15" customHeight="1" x14ac:dyDescent="0.15">
      <c r="A341" s="9">
        <f t="shared" ca="1" si="34"/>
        <v>308</v>
      </c>
      <c r="B341" s="9">
        <f t="shared" si="35"/>
        <v>0</v>
      </c>
      <c r="C341" s="12"/>
      <c r="D341" s="12"/>
      <c r="E341" s="78">
        <f t="shared" ca="1" si="36"/>
        <v>4.5117308910360365E-2</v>
      </c>
      <c r="F341" s="10">
        <f t="shared" si="32"/>
        <v>1</v>
      </c>
      <c r="G341" s="10">
        <f t="shared" ca="1" si="33"/>
        <v>4.5117308910360365E-2</v>
      </c>
      <c r="H341" s="10">
        <f t="shared" ca="1" si="37"/>
        <v>308</v>
      </c>
      <c r="I341" s="34" t="s">
        <v>151</v>
      </c>
      <c r="J341" s="34" t="s">
        <v>228</v>
      </c>
      <c r="K341" s="34">
        <v>80</v>
      </c>
      <c r="L341" s="34">
        <v>11</v>
      </c>
      <c r="M341" s="71" t="s">
        <v>662</v>
      </c>
      <c r="N341" s="34">
        <v>11</v>
      </c>
      <c r="O341" s="34"/>
      <c r="P341" s="71" t="s">
        <v>107</v>
      </c>
      <c r="Q341" s="35"/>
    </row>
    <row r="342" spans="1:17" ht="15" customHeight="1" x14ac:dyDescent="0.15">
      <c r="A342" s="9">
        <f t="shared" ref="A342" ca="1" si="38">C342*1000+H342</f>
        <v>280</v>
      </c>
      <c r="B342" s="9">
        <f t="shared" ref="B342" si="39">C342*1000+D342</f>
        <v>0</v>
      </c>
      <c r="C342" s="12"/>
      <c r="D342" s="10"/>
      <c r="E342" s="78">
        <f t="shared" ca="1" si="36"/>
        <v>0.12896025643940423</v>
      </c>
      <c r="F342" s="10">
        <f t="shared" ref="F342" si="40">IF($C$8=C342,1,0)</f>
        <v>1</v>
      </c>
      <c r="G342" s="10">
        <f t="shared" ref="G342" ca="1" si="41">E342*F342</f>
        <v>0.12896025643940423</v>
      </c>
      <c r="H342" s="10">
        <f t="shared" ca="1" si="37"/>
        <v>280</v>
      </c>
      <c r="I342" s="34" t="s">
        <v>151</v>
      </c>
      <c r="J342" s="34" t="s">
        <v>228</v>
      </c>
      <c r="K342" s="34">
        <v>80</v>
      </c>
      <c r="L342" s="34">
        <v>12</v>
      </c>
      <c r="M342" s="71" t="s">
        <v>663</v>
      </c>
      <c r="N342" s="34">
        <v>12</v>
      </c>
      <c r="O342" s="34"/>
      <c r="P342" s="71" t="s">
        <v>138</v>
      </c>
      <c r="Q342" s="35"/>
    </row>
    <row r="343" spans="1:17" ht="15" customHeight="1" x14ac:dyDescent="0.15">
      <c r="C343" s="86"/>
    </row>
    <row r="344" spans="1:17" ht="15" customHeight="1" x14ac:dyDescent="0.15">
      <c r="C344" s="86"/>
    </row>
    <row r="345" spans="1:17" ht="15" customHeight="1" x14ac:dyDescent="0.15">
      <c r="C345" s="86"/>
    </row>
    <row r="346" spans="1:17" ht="15" customHeight="1" x14ac:dyDescent="0.15">
      <c r="C346" s="86"/>
    </row>
    <row r="347" spans="1:17" ht="15" customHeight="1" x14ac:dyDescent="0.15">
      <c r="C347" s="86"/>
    </row>
    <row r="348" spans="1:17" ht="15" customHeight="1" x14ac:dyDescent="0.15">
      <c r="C348" s="86"/>
    </row>
    <row r="349" spans="1:17" ht="15" customHeight="1" x14ac:dyDescent="0.15">
      <c r="C349" s="86"/>
    </row>
    <row r="350" spans="1:17" ht="15" customHeight="1" x14ac:dyDescent="0.15">
      <c r="C350" s="86"/>
    </row>
  </sheetData>
  <autoFilter ref="C10:P267"/>
  <mergeCells count="5">
    <mergeCell ref="C4:P4"/>
    <mergeCell ref="C5:P5"/>
    <mergeCell ref="D8:P8"/>
    <mergeCell ref="C6:P6"/>
    <mergeCell ref="C3:D3"/>
  </mergeCells>
  <phoneticPr fontId="8"/>
  <dataValidations count="1">
    <dataValidation imeMode="halfAlpha" allowBlank="1" showInputMessage="1" showErrorMessage="1" sqref="L11:L267 K11:K269"/>
  </dataValidations>
  <printOptions horizontalCentered="1" heading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Normal="100" zoomScaleSheetLayoutView="85" workbookViewId="0">
      <selection activeCell="C8" sqref="C8"/>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10" t="s">
        <v>6</v>
      </c>
      <c r="D2" s="111"/>
      <c r="E2" s="111"/>
      <c r="F2" s="111"/>
      <c r="G2" s="111"/>
      <c r="H2" s="111"/>
      <c r="I2" s="111"/>
      <c r="J2" s="111"/>
      <c r="K2" s="111"/>
      <c r="L2" s="111"/>
      <c r="M2" s="111"/>
      <c r="N2" s="111"/>
      <c r="O2" s="111"/>
      <c r="P2" s="111"/>
    </row>
    <row r="3" spans="1:16" x14ac:dyDescent="0.15">
      <c r="B3" s="3"/>
      <c r="C3" s="112" t="s">
        <v>38</v>
      </c>
      <c r="D3" s="112"/>
      <c r="E3" s="112"/>
      <c r="F3" s="112"/>
      <c r="G3" s="112"/>
      <c r="H3" s="112"/>
      <c r="I3" s="112"/>
      <c r="J3" s="112"/>
      <c r="K3" s="112"/>
      <c r="L3" s="112"/>
      <c r="M3" s="112"/>
      <c r="N3" s="112"/>
      <c r="O3" s="112"/>
      <c r="P3" s="112"/>
    </row>
    <row r="4" spans="1:16" ht="19.5" customHeight="1" x14ac:dyDescent="0.15">
      <c r="B4" s="3"/>
      <c r="C4" s="33"/>
      <c r="D4" s="33"/>
      <c r="E4" s="33"/>
      <c r="F4" s="98" t="s">
        <v>666</v>
      </c>
      <c r="G4" s="99" t="s">
        <v>667</v>
      </c>
      <c r="H4" s="33"/>
      <c r="I4" s="33"/>
      <c r="J4" s="33"/>
      <c r="K4" s="33"/>
      <c r="L4" s="33"/>
      <c r="M4" s="33"/>
      <c r="N4" s="33"/>
      <c r="O4" s="33"/>
      <c r="P4" s="33"/>
    </row>
    <row r="5" spans="1:16" ht="21" customHeight="1" x14ac:dyDescent="0.15">
      <c r="A5" s="64" t="s">
        <v>32</v>
      </c>
      <c r="C5" s="54" t="s">
        <v>13</v>
      </c>
      <c r="D5" s="113" t="s">
        <v>36</v>
      </c>
      <c r="E5" s="116" t="s">
        <v>22</v>
      </c>
      <c r="F5" s="117"/>
      <c r="G5" s="118"/>
    </row>
    <row r="6" spans="1:16" ht="21" customHeight="1" x14ac:dyDescent="0.15">
      <c r="A6" s="64" t="s">
        <v>33</v>
      </c>
      <c r="B6" s="25"/>
      <c r="C6" s="44">
        <v>1</v>
      </c>
      <c r="D6" s="114"/>
      <c r="E6" s="119" t="s">
        <v>19</v>
      </c>
      <c r="F6" s="120"/>
      <c r="G6" s="121"/>
    </row>
    <row r="7" spans="1:16" ht="21" customHeight="1" x14ac:dyDescent="0.15">
      <c r="C7" s="32" t="s">
        <v>14</v>
      </c>
      <c r="D7" s="115"/>
      <c r="E7" s="122"/>
      <c r="F7" s="123"/>
      <c r="G7" s="124"/>
    </row>
    <row r="8" spans="1:16" ht="20.25" customHeight="1" x14ac:dyDescent="0.15">
      <c r="B8" s="52"/>
      <c r="C8" s="53"/>
      <c r="D8" s="31"/>
      <c r="E8" s="31"/>
      <c r="F8" s="125"/>
      <c r="G8" s="125"/>
    </row>
    <row r="9" spans="1:16" ht="26.25" customHeight="1" x14ac:dyDescent="0.15">
      <c r="B9" s="25"/>
      <c r="C9" s="29"/>
      <c r="D9" s="36" t="s">
        <v>15</v>
      </c>
      <c r="E9" s="126" t="s">
        <v>21</v>
      </c>
      <c r="F9" s="127"/>
      <c r="G9" s="128"/>
    </row>
    <row r="10" spans="1:16" ht="47.25" customHeight="1" x14ac:dyDescent="0.15">
      <c r="B10" s="66">
        <f t="shared" ref="B10:B14" si="0">$C$6*1000+C10</f>
        <v>1001</v>
      </c>
      <c r="C10" s="28">
        <v>1</v>
      </c>
      <c r="D10" s="73" t="str">
        <f>IF($B$2=0,VLOOKUP(B10,選択シート!$B:$P,12,FALSE), VLOOKUP(B10,選択シート!$A:$P, 13,FALSE))</f>
        <v>三大洋のうち，最も面積が小さい大洋。</v>
      </c>
      <c r="E10" s="37">
        <f>IF($B$2=0,VLOOKUP(B10,選択シート!$B:$Q,14,FALSE), VLOOKUP(B10,選択シート!$A:$Q, 15,FALSE))</f>
        <v>0</v>
      </c>
      <c r="F10" s="37"/>
      <c r="G10" s="80">
        <f>IF($B$2=0,VLOOKUP(B10,選択シート!$B:$Q,16,FALSE), VLOOKUP(B10,選択シート!$A:$Q, 17,FALSE))</f>
        <v>0</v>
      </c>
    </row>
    <row r="11" spans="1:16" ht="47.25" customHeight="1" x14ac:dyDescent="0.15">
      <c r="B11" s="66">
        <f t="shared" si="0"/>
        <v>1002</v>
      </c>
      <c r="C11" s="5">
        <v>2</v>
      </c>
      <c r="D11" s="73" t="str">
        <f>IF($B$2=0,VLOOKUP(B11,選択シート!$B:$P,12,FALSE), VLOOKUP(B11,選択シート!$A:$P, 13,FALSE))</f>
        <v>三大洋のうち，最も面積が大きい大洋。</v>
      </c>
      <c r="E11" s="38">
        <f>IF($B$2=0,VLOOKUP(B11,選択シート!$B:$Q,14,FALSE), VLOOKUP(B11,選択シート!$A:$Q, 15,FALSE))</f>
        <v>0</v>
      </c>
      <c r="F11" s="37"/>
      <c r="G11" s="80">
        <f>IF($B$2=0,VLOOKUP(B11,選択シート!$B:$Q,16,FALSE), VLOOKUP(B11,選択シート!$A:$Q, 17,FALSE))</f>
        <v>0</v>
      </c>
    </row>
    <row r="12" spans="1:16" ht="47.25" customHeight="1" x14ac:dyDescent="0.15">
      <c r="B12" s="66">
        <f t="shared" si="0"/>
        <v>1003</v>
      </c>
      <c r="C12" s="5">
        <v>3</v>
      </c>
      <c r="D12" s="73" t="str">
        <f>IF($B$2=0,VLOOKUP(B12,選択シート!$B:$P,12,FALSE), VLOOKUP(B12,選択シート!$A:$P, 13,FALSE))</f>
        <v>三大洋のうち，２番目に面積が大きい大洋。</v>
      </c>
      <c r="E12" s="38">
        <f>IF($B$2=0,VLOOKUP(B12,選択シート!$B:$Q,14,FALSE), VLOOKUP(B12,選択シート!$A:$Q, 15,FALSE))</f>
        <v>0</v>
      </c>
      <c r="F12" s="37"/>
      <c r="G12" s="80">
        <f>IF($B$2=0,VLOOKUP(B12,選択シート!$B:$Q,16,FALSE), VLOOKUP(B12,選択シート!$A:$Q, 17,FALSE))</f>
        <v>0</v>
      </c>
    </row>
    <row r="13" spans="1:16" ht="47.25" customHeight="1" x14ac:dyDescent="0.15">
      <c r="B13" s="66">
        <f t="shared" si="0"/>
        <v>1004</v>
      </c>
      <c r="C13" s="5">
        <v>4</v>
      </c>
      <c r="D13" s="73" t="str">
        <f>IF($B$2=0,VLOOKUP(B13,選択シート!$B:$P,12,FALSE), VLOOKUP(B13,選択シート!$A:$P, 13,FALSE))</f>
        <v>六大陸のうち，北部に世界最大のサハラ砂漠が広がる大陸。</v>
      </c>
      <c r="E13" s="38">
        <f>IF($B$2=0,VLOOKUP(B13,選択シート!$B:$Q,14,FALSE), VLOOKUP(B13,選択シート!$A:$Q, 15,FALSE))</f>
        <v>0</v>
      </c>
      <c r="F13" s="37"/>
      <c r="G13" s="80" t="str">
        <f>IF($B$2=0,VLOOKUP(B13,選択シート!$B:$Q,16,FALSE), VLOOKUP(B13,選択シート!$A:$Q, 17,FALSE))</f>
        <v>大陸</v>
      </c>
    </row>
    <row r="14" spans="1:16" ht="47.25" customHeight="1" x14ac:dyDescent="0.15">
      <c r="B14" s="66">
        <f t="shared" si="0"/>
        <v>1005</v>
      </c>
      <c r="C14" s="5">
        <v>5</v>
      </c>
      <c r="D14" s="73" t="str">
        <f>IF($B$2=0,VLOOKUP(B14,選択シート!$B:$P,12,FALSE), VLOOKUP(B14,選択シート!$A:$P, 13,FALSE))</f>
        <v>六大陸のうち，最も面積が大きい大陸。</v>
      </c>
      <c r="E14" s="38">
        <f>IF($B$2=0,VLOOKUP(B14,選択シート!$B:$Q,14,FALSE), VLOOKUP(B14,選択シート!$A:$Q, 15,FALSE))</f>
        <v>0</v>
      </c>
      <c r="F14" s="37"/>
      <c r="G14" s="80" t="str">
        <f>IF($B$2=0,VLOOKUP(B14,選択シート!$B:$Q,16,FALSE), VLOOKUP(B14,選択シート!$A:$Q, 17,FALSE))</f>
        <v>大陸</v>
      </c>
    </row>
    <row r="15" spans="1:16" ht="21.75" customHeight="1" x14ac:dyDescent="0.15">
      <c r="B15" s="65"/>
      <c r="C15" s="40"/>
      <c r="D15" s="41"/>
      <c r="E15" s="41"/>
      <c r="F15" s="40"/>
      <c r="G15" s="42"/>
    </row>
    <row r="16" spans="1:16" ht="19.5" customHeight="1" x14ac:dyDescent="0.15">
      <c r="B16" s="67"/>
      <c r="C16" s="43"/>
      <c r="D16" s="43"/>
      <c r="E16" s="43"/>
      <c r="F16" s="98" t="s">
        <v>666</v>
      </c>
      <c r="G16" s="99" t="s">
        <v>667</v>
      </c>
      <c r="H16" s="33"/>
      <c r="I16" s="33"/>
      <c r="J16" s="33"/>
      <c r="K16" s="33"/>
      <c r="L16" s="33"/>
      <c r="M16" s="33"/>
      <c r="N16" s="33"/>
      <c r="O16" s="33"/>
      <c r="P16" s="33"/>
    </row>
    <row r="17" spans="2:7" ht="21" customHeight="1" x14ac:dyDescent="0.15">
      <c r="B17" s="66"/>
      <c r="C17" s="55" t="s">
        <v>13</v>
      </c>
      <c r="D17" s="129" t="s">
        <v>34</v>
      </c>
      <c r="E17" s="46"/>
      <c r="F17" s="132"/>
      <c r="G17" s="133"/>
    </row>
    <row r="18" spans="2:7" ht="21" customHeight="1" x14ac:dyDescent="0.15">
      <c r="B18" s="68"/>
      <c r="C18" s="44">
        <f>C6</f>
        <v>1</v>
      </c>
      <c r="D18" s="130"/>
      <c r="E18" s="57"/>
      <c r="F18" s="134"/>
      <c r="G18" s="135"/>
    </row>
    <row r="19" spans="2:7" ht="21" customHeight="1" x14ac:dyDescent="0.15">
      <c r="B19" s="67"/>
      <c r="C19" s="45" t="s">
        <v>14</v>
      </c>
      <c r="D19" s="131"/>
      <c r="E19" s="58"/>
      <c r="F19" s="136"/>
      <c r="G19" s="137"/>
    </row>
    <row r="20" spans="2:7" ht="20.25" customHeight="1" x14ac:dyDescent="0.15">
      <c r="B20" s="69"/>
      <c r="C20" s="51"/>
      <c r="D20" s="46"/>
      <c r="E20" s="57"/>
      <c r="F20" s="138"/>
      <c r="G20" s="138"/>
    </row>
    <row r="21" spans="2:7" ht="26.25" customHeight="1" x14ac:dyDescent="0.15">
      <c r="B21" s="67"/>
      <c r="C21" s="47"/>
      <c r="D21" s="56" t="s">
        <v>15</v>
      </c>
      <c r="E21" s="107" t="s">
        <v>16</v>
      </c>
      <c r="F21" s="108"/>
      <c r="G21" s="109"/>
    </row>
    <row r="22" spans="2:7" ht="48" customHeight="1" x14ac:dyDescent="0.15">
      <c r="B22" s="66">
        <f t="shared" ref="B22:B26" si="1">$C$6*1000+C22</f>
        <v>1001</v>
      </c>
      <c r="C22" s="48">
        <v>1</v>
      </c>
      <c r="D22" s="74" t="str">
        <f>IF($B$2=0,VLOOKUP(B22,選択シート!$B:$P,12,FALSE), VLOOKUP(B22,選択シート!$A:$P, 13,FALSE))</f>
        <v>三大洋のうち，最も面積が小さい大洋。</v>
      </c>
      <c r="E22" s="75">
        <f>IF($B$2=0,VLOOKUP(B22,選択シート!$B:$Q,14,FALSE), VLOOKUP(B22,選択シート!$A:$Q, 15,FALSE))</f>
        <v>0</v>
      </c>
      <c r="F22" s="76" t="str">
        <f>IF($B$2=0,VLOOKUP(B22,選択シート!$B:$Q,15,FALSE), VLOOKUP(B22,選択シート!$A:$Q, 16,FALSE))</f>
        <v>インド洋</v>
      </c>
      <c r="G22" s="79">
        <f>IF($B$2=0,VLOOKUP(B22,選択シート!$B:$Q,16,FALSE), VLOOKUP(B22,選択シート!$A:$Q, 17,FALSE))</f>
        <v>0</v>
      </c>
    </row>
    <row r="23" spans="2:7" ht="48" customHeight="1" x14ac:dyDescent="0.15">
      <c r="B23" s="66">
        <f t="shared" si="1"/>
        <v>1002</v>
      </c>
      <c r="C23" s="49">
        <v>2</v>
      </c>
      <c r="D23" s="74" t="str">
        <f>IF($B$2=0,VLOOKUP(B23,選択シート!$B:$P,12,FALSE), VLOOKUP(B23,選択シート!$A:$P, 13,FALSE))</f>
        <v>三大洋のうち，最も面積が大きい大洋。</v>
      </c>
      <c r="E23" s="77">
        <f>IF($B$2=0,VLOOKUP(B23,選択シート!$B:$Q,14,FALSE), VLOOKUP(B23,選択シート!$A:$Q, 15,FALSE))</f>
        <v>0</v>
      </c>
      <c r="F23" s="76" t="str">
        <f>IF($B$2=0,VLOOKUP(B23,選択シート!$B:$Q,15,FALSE), VLOOKUP(B23,選択シート!$A:$Q, 16,FALSE))</f>
        <v>太平洋</v>
      </c>
      <c r="G23" s="79">
        <f>IF($B$2=0,VLOOKUP(B23,選択シート!$B:$Q,16,FALSE), VLOOKUP(B23,選択シート!$A:$Q, 17,FALSE))</f>
        <v>0</v>
      </c>
    </row>
    <row r="24" spans="2:7" ht="48" customHeight="1" x14ac:dyDescent="0.15">
      <c r="B24" s="66">
        <f t="shared" si="1"/>
        <v>1003</v>
      </c>
      <c r="C24" s="49">
        <v>3</v>
      </c>
      <c r="D24" s="74" t="str">
        <f>IF($B$2=0,VLOOKUP(B24,選択シート!$B:$P,12,FALSE), VLOOKUP(B24,選択シート!$A:$P, 13,FALSE))</f>
        <v>三大洋のうち，２番目に面積が大きい大洋。</v>
      </c>
      <c r="E24" s="77">
        <f>IF($B$2=0,VLOOKUP(B24,選択シート!$B:$Q,14,FALSE), VLOOKUP(B24,選択シート!$A:$Q, 15,FALSE))</f>
        <v>0</v>
      </c>
      <c r="F24" s="76" t="str">
        <f>IF($B$2=0,VLOOKUP(B24,選択シート!$B:$Q,15,FALSE), VLOOKUP(B24,選択シート!$A:$Q, 16,FALSE))</f>
        <v>大西洋</v>
      </c>
      <c r="G24" s="79">
        <f>IF($B$2=0,VLOOKUP(B24,選択シート!$B:$Q,16,FALSE), VLOOKUP(B24,選択シート!$A:$Q, 17,FALSE))</f>
        <v>0</v>
      </c>
    </row>
    <row r="25" spans="2:7" ht="48" customHeight="1" x14ac:dyDescent="0.15">
      <c r="B25" s="66">
        <f t="shared" si="1"/>
        <v>1004</v>
      </c>
      <c r="C25" s="49">
        <v>4</v>
      </c>
      <c r="D25" s="74" t="str">
        <f>IF($B$2=0,VLOOKUP(B25,選択シート!$B:$P,12,FALSE), VLOOKUP(B25,選択シート!$A:$P, 13,FALSE))</f>
        <v>六大陸のうち，北部に世界最大のサハラ砂漠が広がる大陸。</v>
      </c>
      <c r="E25" s="77">
        <f>IF($B$2=0,VLOOKUP(B25,選択シート!$B:$Q,14,FALSE), VLOOKUP(B25,選択シート!$A:$Q, 15,FALSE))</f>
        <v>0</v>
      </c>
      <c r="F25" s="76" t="str">
        <f>IF($B$2=0,VLOOKUP(B25,選択シート!$B:$Q,15,FALSE), VLOOKUP(B25,選択シート!$A:$Q, 16,FALSE))</f>
        <v>アフリカ </v>
      </c>
      <c r="G25" s="79" t="str">
        <f>IF($B$2=0,VLOOKUP(B25,選択シート!$B:$Q,16,FALSE), VLOOKUP(B25,選択シート!$A:$Q, 17,FALSE))</f>
        <v>大陸</v>
      </c>
    </row>
    <row r="26" spans="2:7" ht="48" customHeight="1" x14ac:dyDescent="0.15">
      <c r="B26" s="66">
        <f t="shared" si="1"/>
        <v>1005</v>
      </c>
      <c r="C26" s="49">
        <v>5</v>
      </c>
      <c r="D26" s="74" t="str">
        <f>IF($B$2=0,VLOOKUP(B26,選択シート!$B:$P,12,FALSE), VLOOKUP(B26,選択シート!$A:$P, 13,FALSE))</f>
        <v>六大陸のうち，最も面積が大きい大陸。</v>
      </c>
      <c r="E26" s="77">
        <f>IF($B$2=0,VLOOKUP(B26,選択シート!$B:$Q,14,FALSE), VLOOKUP(B26,選択シート!$A:$Q, 15,FALSE))</f>
        <v>0</v>
      </c>
      <c r="F26" s="76" t="str">
        <f>IF($B$2=0,VLOOKUP(B26,選択シート!$B:$Q,15,FALSE), VLOOKUP(B26,選択シート!$A:$Q, 16,FALSE))</f>
        <v>ユーラシア </v>
      </c>
      <c r="G26" s="79" t="str">
        <f>IF($B$2=0,VLOOKUP(B26,選択シート!$B:$Q,16,FALSE), VLOOKUP(B26,選択シート!$A:$Q, 17,FALSE))</f>
        <v>大陸</v>
      </c>
    </row>
  </sheetData>
  <mergeCells count="12">
    <mergeCell ref="E21:G21"/>
    <mergeCell ref="C2:P2"/>
    <mergeCell ref="C3:P3"/>
    <mergeCell ref="D5:D7"/>
    <mergeCell ref="E5:G5"/>
    <mergeCell ref="E6:G7"/>
    <mergeCell ref="F8:G8"/>
    <mergeCell ref="E9:G9"/>
    <mergeCell ref="D17:D19"/>
    <mergeCell ref="F17:G17"/>
    <mergeCell ref="F18:G19"/>
    <mergeCell ref="F20:G20"/>
  </mergeCells>
  <phoneticPr fontId="2"/>
  <conditionalFormatting sqref="D10:D14">
    <cfRule type="cellIs" dxfId="15" priority="4" operator="equal">
      <formula>0</formula>
    </cfRule>
  </conditionalFormatting>
  <conditionalFormatting sqref="E10:G14">
    <cfRule type="cellIs" dxfId="14" priority="3" operator="equal">
      <formula>0</formula>
    </cfRule>
  </conditionalFormatting>
  <conditionalFormatting sqref="E22:G26">
    <cfRule type="cellIs" dxfId="13" priority="1" operator="equal">
      <formula>0</formula>
    </cfRule>
  </conditionalFormatting>
  <conditionalFormatting sqref="D22:D26">
    <cfRule type="cellIs" dxfId="12" priority="2" operator="equal">
      <formula>0</formula>
    </cfRule>
  </conditionalFormatting>
  <pageMargins left="0.39370078740157483" right="0.31496062992125984" top="0.55118110236220474" bottom="0.55118110236220474" header="0.31496062992125984" footer="0.31496062992125984"/>
  <pageSetup paperSize="13"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zoomScaleSheetLayoutView="85" workbookViewId="0">
      <selection activeCell="C3" sqref="C3:P3"/>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20" customWidth="1"/>
    <col min="7" max="7" width="5.5" style="39" customWidth="1"/>
  </cols>
  <sheetData>
    <row r="1" spans="1:16" ht="14.25" thickBot="1" x14ac:dyDescent="0.2"/>
    <row r="2" spans="1:16" ht="14.25" thickBot="1" x14ac:dyDescent="0.2">
      <c r="B2" s="11"/>
      <c r="C2" s="110" t="s">
        <v>6</v>
      </c>
      <c r="D2" s="111"/>
      <c r="E2" s="111"/>
      <c r="F2" s="111"/>
      <c r="G2" s="111"/>
      <c r="H2" s="111"/>
      <c r="I2" s="111"/>
      <c r="J2" s="111"/>
      <c r="K2" s="111"/>
      <c r="L2" s="111"/>
      <c r="M2" s="111"/>
      <c r="N2" s="111"/>
      <c r="O2" s="111"/>
      <c r="P2" s="111"/>
    </row>
    <row r="3" spans="1:16" x14ac:dyDescent="0.15">
      <c r="B3" s="3"/>
      <c r="C3" s="112" t="s">
        <v>38</v>
      </c>
      <c r="D3" s="112"/>
      <c r="E3" s="112"/>
      <c r="F3" s="112"/>
      <c r="G3" s="112"/>
      <c r="H3" s="112"/>
      <c r="I3" s="112"/>
      <c r="J3" s="112"/>
      <c r="K3" s="112"/>
      <c r="L3" s="112"/>
      <c r="M3" s="112"/>
      <c r="N3" s="112"/>
      <c r="O3" s="112"/>
      <c r="P3" s="112"/>
    </row>
    <row r="4" spans="1:16" ht="19.5" customHeight="1" x14ac:dyDescent="0.15">
      <c r="B4" s="3"/>
      <c r="C4" s="30"/>
      <c r="D4" s="30"/>
      <c r="E4" s="33"/>
      <c r="F4" s="98" t="s">
        <v>666</v>
      </c>
      <c r="G4" s="99" t="s">
        <v>667</v>
      </c>
      <c r="H4" s="30"/>
      <c r="I4" s="30"/>
      <c r="J4" s="30"/>
      <c r="K4" s="30"/>
      <c r="L4" s="30"/>
      <c r="M4" s="30"/>
      <c r="N4" s="30"/>
      <c r="O4" s="30"/>
      <c r="P4" s="30"/>
    </row>
    <row r="5" spans="1:16" ht="21" customHeight="1" x14ac:dyDescent="0.15">
      <c r="A5" s="64" t="s">
        <v>32</v>
      </c>
      <c r="C5" s="54" t="s">
        <v>13</v>
      </c>
      <c r="D5" s="113" t="s">
        <v>37</v>
      </c>
      <c r="E5" s="116" t="s">
        <v>22</v>
      </c>
      <c r="F5" s="117"/>
      <c r="G5" s="118"/>
    </row>
    <row r="6" spans="1:16" ht="21" customHeight="1" x14ac:dyDescent="0.15">
      <c r="A6" s="64" t="s">
        <v>33</v>
      </c>
      <c r="B6" s="25"/>
      <c r="C6" s="27">
        <v>1</v>
      </c>
      <c r="D6" s="114"/>
      <c r="E6" s="119" t="s">
        <v>19</v>
      </c>
      <c r="F6" s="120"/>
      <c r="G6" s="121"/>
    </row>
    <row r="7" spans="1:16" ht="21" customHeight="1" x14ac:dyDescent="0.15">
      <c r="B7" s="25"/>
      <c r="C7" s="32" t="s">
        <v>14</v>
      </c>
      <c r="D7" s="115"/>
      <c r="E7" s="122"/>
      <c r="F7" s="123"/>
      <c r="G7" s="124"/>
    </row>
    <row r="8" spans="1:16" ht="20.25" customHeight="1" x14ac:dyDescent="0.15">
      <c r="B8" s="52"/>
      <c r="C8" s="53"/>
      <c r="D8" s="31"/>
      <c r="E8" s="31"/>
      <c r="F8" s="125"/>
      <c r="G8" s="125"/>
    </row>
    <row r="9" spans="1:16" ht="26.25" customHeight="1" x14ac:dyDescent="0.15">
      <c r="B9" s="25"/>
      <c r="C9" s="29"/>
      <c r="D9" s="36" t="s">
        <v>15</v>
      </c>
      <c r="E9" s="126" t="s">
        <v>21</v>
      </c>
      <c r="F9" s="127"/>
      <c r="G9" s="128"/>
    </row>
    <row r="10" spans="1:16" ht="47.25" customHeight="1" x14ac:dyDescent="0.15">
      <c r="B10" s="66">
        <f t="shared" ref="B10:B19" si="0">$C$6*1000+C10</f>
        <v>1001</v>
      </c>
      <c r="C10" s="28">
        <v>1</v>
      </c>
      <c r="D10" s="73" t="str">
        <f>IF($B$2=0,VLOOKUP(B10,選択シート!$B:$P,12,FALSE), VLOOKUP(B10,選択シート!$A:$P, 13,FALSE))</f>
        <v>三大洋のうち，最も面積が小さい大洋。</v>
      </c>
      <c r="E10" s="37">
        <f>IF($B$2=0,VLOOKUP(B10,選択シート!$B:$Q,14,FALSE), VLOOKUP(B10,選択シート!$A:$Q, 15,FALSE))</f>
        <v>0</v>
      </c>
      <c r="F10" s="37"/>
      <c r="G10" s="80">
        <f>IF($B$2=0,VLOOKUP(B10,選択シート!$B:$Q,16,FALSE), VLOOKUP(B10,選択シート!$A:$Q, 17,FALSE))</f>
        <v>0</v>
      </c>
    </row>
    <row r="11" spans="1:16" ht="47.25" customHeight="1" x14ac:dyDescent="0.15">
      <c r="B11" s="66">
        <f t="shared" si="0"/>
        <v>1002</v>
      </c>
      <c r="C11" s="5">
        <v>2</v>
      </c>
      <c r="D11" s="73" t="str">
        <f>IF($B$2=0,VLOOKUP(B11,選択シート!$B:$P,12,FALSE), VLOOKUP(B11,選択シート!$A:$P, 13,FALSE))</f>
        <v>三大洋のうち，最も面積が大きい大洋。</v>
      </c>
      <c r="E11" s="38">
        <f>IF($B$2=0,VLOOKUP(B11,選択シート!$B:$Q,14,FALSE), VLOOKUP(B11,選択シート!$A:$Q, 15,FALSE))</f>
        <v>0</v>
      </c>
      <c r="F11" s="37"/>
      <c r="G11" s="80">
        <f>IF($B$2=0,VLOOKUP(B11,選択シート!$B:$Q,16,FALSE), VLOOKUP(B11,選択シート!$A:$Q, 17,FALSE))</f>
        <v>0</v>
      </c>
    </row>
    <row r="12" spans="1:16" ht="47.25" customHeight="1" x14ac:dyDescent="0.15">
      <c r="B12" s="66">
        <f t="shared" si="0"/>
        <v>1003</v>
      </c>
      <c r="C12" s="5">
        <v>3</v>
      </c>
      <c r="D12" s="73" t="str">
        <f>IF($B$2=0,VLOOKUP(B12,選択シート!$B:$P,12,FALSE), VLOOKUP(B12,選択シート!$A:$P, 13,FALSE))</f>
        <v>三大洋のうち，２番目に面積が大きい大洋。</v>
      </c>
      <c r="E12" s="38">
        <f>IF($B$2=0,VLOOKUP(B12,選択シート!$B:$Q,14,FALSE), VLOOKUP(B12,選択シート!$A:$Q, 15,FALSE))</f>
        <v>0</v>
      </c>
      <c r="F12" s="37"/>
      <c r="G12" s="80">
        <f>IF($B$2=0,VLOOKUP(B12,選択シート!$B:$Q,16,FALSE), VLOOKUP(B12,選択シート!$A:$Q, 17,FALSE))</f>
        <v>0</v>
      </c>
    </row>
    <row r="13" spans="1:16" ht="47.25" customHeight="1" x14ac:dyDescent="0.15">
      <c r="B13" s="66">
        <f t="shared" si="0"/>
        <v>1004</v>
      </c>
      <c r="C13" s="5">
        <v>4</v>
      </c>
      <c r="D13" s="73" t="str">
        <f>IF($B$2=0,VLOOKUP(B13,選択シート!$B:$P,12,FALSE), VLOOKUP(B13,選択シート!$A:$P, 13,FALSE))</f>
        <v>六大陸のうち，北部に世界最大のサハラ砂漠が広がる大陸。</v>
      </c>
      <c r="E13" s="38">
        <f>IF($B$2=0,VLOOKUP(B13,選択シート!$B:$Q,14,FALSE), VLOOKUP(B13,選択シート!$A:$Q, 15,FALSE))</f>
        <v>0</v>
      </c>
      <c r="F13" s="37"/>
      <c r="G13" s="80" t="str">
        <f>IF($B$2=0,VLOOKUP(B13,選択シート!$B:$Q,16,FALSE), VLOOKUP(B13,選択シート!$A:$Q, 17,FALSE))</f>
        <v>大陸</v>
      </c>
    </row>
    <row r="14" spans="1:16" ht="47.25" customHeight="1" x14ac:dyDescent="0.15">
      <c r="B14" s="66">
        <f t="shared" si="0"/>
        <v>1005</v>
      </c>
      <c r="C14" s="5">
        <v>5</v>
      </c>
      <c r="D14" s="73" t="str">
        <f>IF($B$2=0,VLOOKUP(B14,選択シート!$B:$P,12,FALSE), VLOOKUP(B14,選択シート!$A:$P, 13,FALSE))</f>
        <v>六大陸のうち，最も面積が大きい大陸。</v>
      </c>
      <c r="E14" s="38">
        <f>IF($B$2=0,VLOOKUP(B14,選択シート!$B:$Q,14,FALSE), VLOOKUP(B14,選択シート!$A:$Q, 15,FALSE))</f>
        <v>0</v>
      </c>
      <c r="F14" s="37"/>
      <c r="G14" s="80" t="str">
        <f>IF($B$2=0,VLOOKUP(B14,選択シート!$B:$Q,16,FALSE), VLOOKUP(B14,選択シート!$A:$Q, 17,FALSE))</f>
        <v>大陸</v>
      </c>
    </row>
    <row r="15" spans="1:16" ht="47.25" customHeight="1" x14ac:dyDescent="0.15">
      <c r="B15" s="66">
        <f t="shared" si="0"/>
        <v>1006</v>
      </c>
      <c r="C15" s="5">
        <v>6</v>
      </c>
      <c r="D15" s="73" t="e">
        <f>IF($B$2=0,VLOOKUP(B15,選択シート!$B:$P,12,FALSE), VLOOKUP(B15,選択シート!$A:$P, 13,FALSE))</f>
        <v>#N/A</v>
      </c>
      <c r="E15" s="38" t="e">
        <f>IF($B$2=0,VLOOKUP(B15,選択シート!$B:$Q,14,FALSE), VLOOKUP(B15,選択シート!$A:$Q, 15,FALSE))</f>
        <v>#N/A</v>
      </c>
      <c r="F15" s="37"/>
      <c r="G15" s="80" t="e">
        <f>IF($B$2=0,VLOOKUP(B15,選択シート!$B:$Q,16,FALSE), VLOOKUP(B15,選択シート!$A:$Q, 17,FALSE))</f>
        <v>#N/A</v>
      </c>
    </row>
    <row r="16" spans="1:16" ht="47.25" customHeight="1" x14ac:dyDescent="0.15">
      <c r="B16" s="66">
        <f t="shared" si="0"/>
        <v>1007</v>
      </c>
      <c r="C16" s="5">
        <v>7</v>
      </c>
      <c r="D16" s="73" t="e">
        <f>IF($B$2=0,VLOOKUP(B16,選択シート!$B:$P,12,FALSE), VLOOKUP(B16,選択シート!$A:$P, 13,FALSE))</f>
        <v>#N/A</v>
      </c>
      <c r="E16" s="38" t="e">
        <f>IF($B$2=0,VLOOKUP(B16,選択シート!$B:$Q,14,FALSE), VLOOKUP(B16,選択シート!$A:$Q, 15,FALSE))</f>
        <v>#N/A</v>
      </c>
      <c r="F16" s="37"/>
      <c r="G16" s="80" t="e">
        <f>IF($B$2=0,VLOOKUP(B16,選択シート!$B:$Q,16,FALSE), VLOOKUP(B16,選択シート!$A:$Q, 17,FALSE))</f>
        <v>#N/A</v>
      </c>
    </row>
    <row r="17" spans="2:16" ht="47.25" customHeight="1" x14ac:dyDescent="0.15">
      <c r="B17" s="66">
        <f t="shared" si="0"/>
        <v>1008</v>
      </c>
      <c r="C17" s="5">
        <v>8</v>
      </c>
      <c r="D17" s="73" t="e">
        <f>IF($B$2=0,VLOOKUP(B17,選択シート!$B:$P,12,FALSE), VLOOKUP(B17,選択シート!$A:$P, 13,FALSE))</f>
        <v>#N/A</v>
      </c>
      <c r="E17" s="38" t="e">
        <f>IF($B$2=0,VLOOKUP(B17,選択シート!$B:$Q,14,FALSE), VLOOKUP(B17,選択シート!$A:$Q, 15,FALSE))</f>
        <v>#N/A</v>
      </c>
      <c r="F17" s="37"/>
      <c r="G17" s="80" t="e">
        <f>IF($B$2=0,VLOOKUP(B17,選択シート!$B:$Q,16,FALSE), VLOOKUP(B17,選択シート!$A:$Q, 17,FALSE))</f>
        <v>#N/A</v>
      </c>
    </row>
    <row r="18" spans="2:16" ht="47.25" customHeight="1" x14ac:dyDescent="0.15">
      <c r="B18" s="66">
        <f t="shared" si="0"/>
        <v>1009</v>
      </c>
      <c r="C18" s="5">
        <v>9</v>
      </c>
      <c r="D18" s="73" t="e">
        <f>IF($B$2=0,VLOOKUP(B18,選択シート!$B:$P,12,FALSE), VLOOKUP(B18,選択シート!$A:$P, 13,FALSE))</f>
        <v>#N/A</v>
      </c>
      <c r="E18" s="38" t="e">
        <f>IF($B$2=0,VLOOKUP(B18,選択シート!$B:$Q,14,FALSE), VLOOKUP(B18,選択シート!$A:$Q, 15,FALSE))</f>
        <v>#N/A</v>
      </c>
      <c r="F18" s="37"/>
      <c r="G18" s="80" t="e">
        <f>IF($B$2=0,VLOOKUP(B18,選択シート!$B:$Q,16,FALSE), VLOOKUP(B18,選択シート!$A:$Q, 17,FALSE))</f>
        <v>#N/A</v>
      </c>
    </row>
    <row r="19" spans="2:16" ht="47.25" customHeight="1" x14ac:dyDescent="0.15">
      <c r="B19" s="66">
        <f t="shared" si="0"/>
        <v>1010</v>
      </c>
      <c r="C19" s="5">
        <v>10</v>
      </c>
      <c r="D19" s="73" t="e">
        <f>IF($B$2=0,VLOOKUP(B19,選択シート!$B:$P,12,FALSE), VLOOKUP(B19,選択シート!$A:$P, 13,FALSE))</f>
        <v>#N/A</v>
      </c>
      <c r="E19" s="38" t="e">
        <f>IF($B$2=0,VLOOKUP(B19,選択シート!$B:$Q,14,FALSE), VLOOKUP(B19,選択シート!$A:$Q, 15,FALSE))</f>
        <v>#N/A</v>
      </c>
      <c r="F19" s="37"/>
      <c r="G19" s="50" t="e">
        <f>IF($B$2=0,VLOOKUP(B19,選択シート!$B:$Q,16,FALSE), VLOOKUP(B19,選択シート!$A:$Q, 17,FALSE))</f>
        <v>#N/A</v>
      </c>
    </row>
    <row r="20" spans="2:16" ht="21.75" customHeight="1" x14ac:dyDescent="0.15">
      <c r="B20" s="65"/>
      <c r="C20" s="40"/>
      <c r="D20" s="41"/>
      <c r="E20" s="41"/>
      <c r="F20" s="40"/>
      <c r="G20" s="42"/>
    </row>
    <row r="21" spans="2:16" ht="19.5" customHeight="1" x14ac:dyDescent="0.15">
      <c r="B21" s="67"/>
      <c r="C21" s="43"/>
      <c r="D21" s="43"/>
      <c r="E21" s="43"/>
      <c r="F21" s="98" t="s">
        <v>666</v>
      </c>
      <c r="G21" s="99" t="s">
        <v>667</v>
      </c>
      <c r="H21" s="33"/>
      <c r="I21" s="33"/>
      <c r="J21" s="33"/>
      <c r="K21" s="33"/>
      <c r="L21" s="33"/>
      <c r="M21" s="33"/>
      <c r="N21" s="33"/>
      <c r="O21" s="33"/>
      <c r="P21" s="33"/>
    </row>
    <row r="22" spans="2:16" ht="21" customHeight="1" x14ac:dyDescent="0.15">
      <c r="B22" s="66"/>
      <c r="C22" s="55" t="s">
        <v>13</v>
      </c>
      <c r="D22" s="139" t="s">
        <v>35</v>
      </c>
      <c r="E22" s="46"/>
      <c r="F22" s="132"/>
      <c r="G22" s="133"/>
    </row>
    <row r="23" spans="2:16" ht="21" customHeight="1" x14ac:dyDescent="0.15">
      <c r="B23" s="68"/>
      <c r="C23" s="44">
        <f>C6</f>
        <v>1</v>
      </c>
      <c r="D23" s="130"/>
      <c r="E23" s="57"/>
      <c r="F23" s="134"/>
      <c r="G23" s="135"/>
    </row>
    <row r="24" spans="2:16" ht="21" customHeight="1" x14ac:dyDescent="0.15">
      <c r="B24" s="67"/>
      <c r="C24" s="45" t="s">
        <v>14</v>
      </c>
      <c r="D24" s="131"/>
      <c r="E24" s="58"/>
      <c r="F24" s="136"/>
      <c r="G24" s="137"/>
    </row>
    <row r="25" spans="2:16" ht="20.25" customHeight="1" x14ac:dyDescent="0.15">
      <c r="B25" s="69"/>
      <c r="C25" s="51"/>
      <c r="D25" s="46"/>
      <c r="E25" s="57"/>
      <c r="F25" s="138"/>
      <c r="G25" s="138"/>
    </row>
    <row r="26" spans="2:16" ht="26.25" customHeight="1" x14ac:dyDescent="0.15">
      <c r="B26" s="67"/>
      <c r="C26" s="47"/>
      <c r="D26" s="56" t="s">
        <v>15</v>
      </c>
      <c r="E26" s="107" t="s">
        <v>16</v>
      </c>
      <c r="F26" s="108"/>
      <c r="G26" s="109"/>
    </row>
    <row r="27" spans="2:16" ht="48" customHeight="1" x14ac:dyDescent="0.15">
      <c r="B27" s="66">
        <f t="shared" ref="B27:B36" si="1">$C$6*1000+C27</f>
        <v>1001</v>
      </c>
      <c r="C27" s="48">
        <v>1</v>
      </c>
      <c r="D27" s="74" t="str">
        <f>IF($B$2=0,VLOOKUP(B27,選択シート!$B:$P,12,FALSE), VLOOKUP(B27,選択シート!$A:$P, 13,FALSE))</f>
        <v>三大洋のうち，最も面積が小さい大洋。</v>
      </c>
      <c r="E27" s="75">
        <f>IF($B$2=0,VLOOKUP(B27,選択シート!$B:$Q,14,FALSE), VLOOKUP(B27,選択シート!$A:$Q, 15,FALSE))</f>
        <v>0</v>
      </c>
      <c r="F27" s="76" t="str">
        <f>IF($B$2=0,VLOOKUP(B27,選択シート!$B:$Q,15,FALSE), VLOOKUP(B27,選択シート!$A:$Q, 16,FALSE))</f>
        <v>インド洋</v>
      </c>
      <c r="G27" s="79">
        <f>IF($B$2=0,VLOOKUP(B27,選択シート!$B:$Q,16,FALSE), VLOOKUP(B27,選択シート!$A:$Q, 17,FALSE))</f>
        <v>0</v>
      </c>
    </row>
    <row r="28" spans="2:16" ht="48" customHeight="1" x14ac:dyDescent="0.15">
      <c r="B28" s="66">
        <f t="shared" si="1"/>
        <v>1002</v>
      </c>
      <c r="C28" s="49">
        <v>2</v>
      </c>
      <c r="D28" s="74" t="str">
        <f>IF($B$2=0,VLOOKUP(B28,選択シート!$B:$P,12,FALSE), VLOOKUP(B28,選択シート!$A:$P, 13,FALSE))</f>
        <v>三大洋のうち，最も面積が大きい大洋。</v>
      </c>
      <c r="E28" s="77">
        <f>IF($B$2=0,VLOOKUP(B28,選択シート!$B:$Q,14,FALSE), VLOOKUP(B28,選択シート!$A:$Q, 15,FALSE))</f>
        <v>0</v>
      </c>
      <c r="F28" s="76" t="str">
        <f>IF($B$2=0,VLOOKUP(B28,選択シート!$B:$Q,15,FALSE), VLOOKUP(B28,選択シート!$A:$Q, 16,FALSE))</f>
        <v>太平洋</v>
      </c>
      <c r="G28" s="79">
        <f>IF($B$2=0,VLOOKUP(B28,選択シート!$B:$Q,16,FALSE), VLOOKUP(B28,選択シート!$A:$Q, 17,FALSE))</f>
        <v>0</v>
      </c>
    </row>
    <row r="29" spans="2:16" ht="48" customHeight="1" x14ac:dyDescent="0.15">
      <c r="B29" s="66">
        <f t="shared" si="1"/>
        <v>1003</v>
      </c>
      <c r="C29" s="49">
        <v>3</v>
      </c>
      <c r="D29" s="74" t="str">
        <f>IF($B$2=0,VLOOKUP(B29,選択シート!$B:$P,12,FALSE), VLOOKUP(B29,選択シート!$A:$P, 13,FALSE))</f>
        <v>三大洋のうち，２番目に面積が大きい大洋。</v>
      </c>
      <c r="E29" s="77">
        <f>IF($B$2=0,VLOOKUP(B29,選択シート!$B:$Q,14,FALSE), VLOOKUP(B29,選択シート!$A:$Q, 15,FALSE))</f>
        <v>0</v>
      </c>
      <c r="F29" s="76" t="str">
        <f>IF($B$2=0,VLOOKUP(B29,選択シート!$B:$Q,15,FALSE), VLOOKUP(B29,選択シート!$A:$Q, 16,FALSE))</f>
        <v>大西洋</v>
      </c>
      <c r="G29" s="79">
        <f>IF($B$2=0,VLOOKUP(B29,選択シート!$B:$Q,16,FALSE), VLOOKUP(B29,選択シート!$A:$Q, 17,FALSE))</f>
        <v>0</v>
      </c>
    </row>
    <row r="30" spans="2:16" ht="48" customHeight="1" x14ac:dyDescent="0.15">
      <c r="B30" s="66">
        <f t="shared" si="1"/>
        <v>1004</v>
      </c>
      <c r="C30" s="49">
        <v>4</v>
      </c>
      <c r="D30" s="74" t="str">
        <f>IF($B$2=0,VLOOKUP(B30,選択シート!$B:$P,12,FALSE), VLOOKUP(B30,選択シート!$A:$P, 13,FALSE))</f>
        <v>六大陸のうち，北部に世界最大のサハラ砂漠が広がる大陸。</v>
      </c>
      <c r="E30" s="77">
        <f>IF($B$2=0,VLOOKUP(B30,選択シート!$B:$Q,14,FALSE), VLOOKUP(B30,選択シート!$A:$Q, 15,FALSE))</f>
        <v>0</v>
      </c>
      <c r="F30" s="76" t="str">
        <f>IF($B$2=0,VLOOKUP(B30,選択シート!$B:$Q,15,FALSE), VLOOKUP(B30,選択シート!$A:$Q, 16,FALSE))</f>
        <v>アフリカ </v>
      </c>
      <c r="G30" s="79" t="str">
        <f>IF($B$2=0,VLOOKUP(B30,選択シート!$B:$Q,16,FALSE), VLOOKUP(B30,選択シート!$A:$Q, 17,FALSE))</f>
        <v>大陸</v>
      </c>
    </row>
    <row r="31" spans="2:16" ht="48" customHeight="1" x14ac:dyDescent="0.15">
      <c r="B31" s="66">
        <f t="shared" si="1"/>
        <v>1005</v>
      </c>
      <c r="C31" s="49">
        <v>5</v>
      </c>
      <c r="D31" s="74" t="str">
        <f>IF($B$2=0,VLOOKUP(B31,選択シート!$B:$P,12,FALSE), VLOOKUP(B31,選択シート!$A:$P, 13,FALSE))</f>
        <v>六大陸のうち，最も面積が大きい大陸。</v>
      </c>
      <c r="E31" s="77">
        <f>IF($B$2=0,VLOOKUP(B31,選択シート!$B:$Q,14,FALSE), VLOOKUP(B31,選択シート!$A:$Q, 15,FALSE))</f>
        <v>0</v>
      </c>
      <c r="F31" s="76" t="str">
        <f>IF($B$2=0,VLOOKUP(B31,選択シート!$B:$Q,15,FALSE), VLOOKUP(B31,選択シート!$A:$Q, 16,FALSE))</f>
        <v>ユーラシア </v>
      </c>
      <c r="G31" s="79" t="str">
        <f>IF($B$2=0,VLOOKUP(B31,選択シート!$B:$Q,16,FALSE), VLOOKUP(B31,選択シート!$A:$Q, 17,FALSE))</f>
        <v>大陸</v>
      </c>
    </row>
    <row r="32" spans="2:16" ht="48" customHeight="1" x14ac:dyDescent="0.15">
      <c r="B32" s="66">
        <f t="shared" si="1"/>
        <v>1006</v>
      </c>
      <c r="C32" s="49">
        <v>6</v>
      </c>
      <c r="D32" s="74" t="e">
        <f>IF($B$2=0,VLOOKUP(B32,選択シート!$B:$P,12,FALSE), VLOOKUP(B32,選択シート!$A:$P, 13,FALSE))</f>
        <v>#N/A</v>
      </c>
      <c r="E32" s="77" t="e">
        <f>IF($B$2=0,VLOOKUP(B32,選択シート!$B:$Q,14,FALSE), VLOOKUP(B32,選択シート!$A:$Q, 15,FALSE))</f>
        <v>#N/A</v>
      </c>
      <c r="F32" s="76" t="e">
        <f>IF($B$2=0,VLOOKUP(B32,選択シート!$B:$Q,15,FALSE), VLOOKUP(B32,選択シート!$A:$Q, 16,FALSE))</f>
        <v>#N/A</v>
      </c>
      <c r="G32" s="79" t="e">
        <f>IF($B$2=0,VLOOKUP(B32,選択シート!$B:$Q,16,FALSE), VLOOKUP(B32,選択シート!$A:$Q, 17,FALSE))</f>
        <v>#N/A</v>
      </c>
    </row>
    <row r="33" spans="2:7" ht="48" customHeight="1" x14ac:dyDescent="0.15">
      <c r="B33" s="66">
        <f t="shared" si="1"/>
        <v>1007</v>
      </c>
      <c r="C33" s="49">
        <v>7</v>
      </c>
      <c r="D33" s="74" t="e">
        <f>IF($B$2=0,VLOOKUP(B33,選択シート!$B:$P,12,FALSE), VLOOKUP(B33,選択シート!$A:$P, 13,FALSE))</f>
        <v>#N/A</v>
      </c>
      <c r="E33" s="77" t="e">
        <f>IF($B$2=0,VLOOKUP(B33,選択シート!$B:$Q,14,FALSE), VLOOKUP(B33,選択シート!$A:$Q, 15,FALSE))</f>
        <v>#N/A</v>
      </c>
      <c r="F33" s="76" t="e">
        <f>IF($B$2=0,VLOOKUP(B33,選択シート!$B:$Q,15,FALSE), VLOOKUP(B33,選択シート!$A:$Q, 16,FALSE))</f>
        <v>#N/A</v>
      </c>
      <c r="G33" s="79" t="e">
        <f>IF($B$2=0,VLOOKUP(B33,選択シート!$B:$Q,16,FALSE), VLOOKUP(B33,選択シート!$A:$Q, 17,FALSE))</f>
        <v>#N/A</v>
      </c>
    </row>
    <row r="34" spans="2:7" ht="48" customHeight="1" x14ac:dyDescent="0.15">
      <c r="B34" s="66">
        <f t="shared" si="1"/>
        <v>1008</v>
      </c>
      <c r="C34" s="49">
        <v>8</v>
      </c>
      <c r="D34" s="74" t="e">
        <f>IF($B$2=0,VLOOKUP(B34,選択シート!$B:$P,12,FALSE), VLOOKUP(B34,選択シート!$A:$P, 13,FALSE))</f>
        <v>#N/A</v>
      </c>
      <c r="E34" s="77" t="e">
        <f>IF($B$2=0,VLOOKUP(B34,選択シート!$B:$Q,14,FALSE), VLOOKUP(B34,選択シート!$A:$Q, 15,FALSE))</f>
        <v>#N/A</v>
      </c>
      <c r="F34" s="76" t="e">
        <f>IF($B$2=0,VLOOKUP(B34,選択シート!$B:$Q,15,FALSE), VLOOKUP(B34,選択シート!$A:$Q, 16,FALSE))</f>
        <v>#N/A</v>
      </c>
      <c r="G34" s="79" t="e">
        <f>IF($B$2=0,VLOOKUP(B34,選択シート!$B:$Q,16,FALSE), VLOOKUP(B34,選択シート!$A:$Q, 17,FALSE))</f>
        <v>#N/A</v>
      </c>
    </row>
    <row r="35" spans="2:7" ht="48" customHeight="1" x14ac:dyDescent="0.15">
      <c r="B35" s="66">
        <f t="shared" si="1"/>
        <v>1009</v>
      </c>
      <c r="C35" s="49">
        <v>9</v>
      </c>
      <c r="D35" s="74" t="e">
        <f>IF($B$2=0,VLOOKUP(B35,選択シート!$B:$P,12,FALSE), VLOOKUP(B35,選択シート!$A:$P, 13,FALSE))</f>
        <v>#N/A</v>
      </c>
      <c r="E35" s="77" t="e">
        <f>IF($B$2=0,VLOOKUP(B35,選択シート!$B:$Q,14,FALSE), VLOOKUP(B35,選択シート!$A:$Q, 15,FALSE))</f>
        <v>#N/A</v>
      </c>
      <c r="F35" s="76" t="e">
        <f>IF($B$2=0,VLOOKUP(B35,選択シート!$B:$Q,15,FALSE), VLOOKUP(B35,選択シート!$A:$Q, 16,FALSE))</f>
        <v>#N/A</v>
      </c>
      <c r="G35" s="79" t="e">
        <f>IF($B$2=0,VLOOKUP(B35,選択シート!$B:$Q,16,FALSE), VLOOKUP(B35,選択シート!$A:$Q, 17,FALSE))</f>
        <v>#N/A</v>
      </c>
    </row>
    <row r="36" spans="2:7" ht="48" customHeight="1" x14ac:dyDescent="0.15">
      <c r="B36" s="66">
        <f t="shared" si="1"/>
        <v>1010</v>
      </c>
      <c r="C36" s="49">
        <v>10</v>
      </c>
      <c r="D36" s="74" t="e">
        <f>IF($B$2=0,VLOOKUP(B36,選択シート!$B:$P,12,FALSE), VLOOKUP(B36,選択シート!$A:$P, 13,FALSE))</f>
        <v>#N/A</v>
      </c>
      <c r="E36" s="77" t="e">
        <f>IF($B$2=0,VLOOKUP(B36,選択シート!$B:$Q,14,FALSE), VLOOKUP(B36,選択シート!$A:$Q, 15,FALSE))</f>
        <v>#N/A</v>
      </c>
      <c r="F36" s="76" t="e">
        <f>IF($B$2=0,VLOOKUP(B36,選択シート!$B:$Q,15,FALSE), VLOOKUP(B36,選択シート!$A:$Q, 16,FALSE))</f>
        <v>#N/A</v>
      </c>
      <c r="G36" s="79" t="e">
        <f>IF($B$2=0,VLOOKUP(B36,選択シート!$B:$Q,16,FALSE), VLOOKUP(B36,選択シート!$A:$Q, 17,FALSE))</f>
        <v>#N/A</v>
      </c>
    </row>
  </sheetData>
  <mergeCells count="12">
    <mergeCell ref="C2:P2"/>
    <mergeCell ref="C3:P3"/>
    <mergeCell ref="F8:G8"/>
    <mergeCell ref="E9:G9"/>
    <mergeCell ref="E26:G26"/>
    <mergeCell ref="E5:G5"/>
    <mergeCell ref="E6:G7"/>
    <mergeCell ref="D22:D24"/>
    <mergeCell ref="F22:G22"/>
    <mergeCell ref="F23:G24"/>
    <mergeCell ref="F25:G25"/>
    <mergeCell ref="D5:D7"/>
  </mergeCells>
  <phoneticPr fontId="2"/>
  <conditionalFormatting sqref="D10:D19">
    <cfRule type="cellIs" dxfId="11" priority="4" operator="equal">
      <formula>0</formula>
    </cfRule>
  </conditionalFormatting>
  <conditionalFormatting sqref="E10:G19">
    <cfRule type="cellIs" dxfId="10" priority="3" operator="equal">
      <formula>0</formula>
    </cfRule>
  </conditionalFormatting>
  <conditionalFormatting sqref="E27:G36">
    <cfRule type="cellIs" dxfId="9" priority="1" operator="equal">
      <formula>0</formula>
    </cfRule>
  </conditionalFormatting>
  <conditionalFormatting sqref="D27:D36">
    <cfRule type="cellIs" dxfId="8" priority="2" operator="equal">
      <formula>0</formula>
    </cfRule>
  </conditionalFormatting>
  <pageMargins left="0.43307086614173229" right="0.23622047244094491" top="0.74803149606299213" bottom="0.74803149606299213" header="0.31496062992125984" footer="0.31496062992125984"/>
  <pageSetup paperSize="13"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70" zoomScaleNormal="70" zoomScaleSheetLayoutView="85" workbookViewId="0">
      <selection activeCell="C8" sqref="C8"/>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10" t="s">
        <v>6</v>
      </c>
      <c r="D2" s="111"/>
      <c r="E2" s="111"/>
      <c r="F2" s="111"/>
      <c r="G2" s="111"/>
      <c r="H2" s="111"/>
      <c r="I2" s="111"/>
      <c r="J2" s="111"/>
      <c r="K2" s="111"/>
      <c r="L2" s="111"/>
      <c r="M2" s="111"/>
      <c r="N2" s="111"/>
      <c r="O2" s="111"/>
      <c r="P2" s="111"/>
    </row>
    <row r="3" spans="1:16" x14ac:dyDescent="0.15">
      <c r="B3" s="3"/>
      <c r="C3" s="112" t="s">
        <v>38</v>
      </c>
      <c r="D3" s="112"/>
      <c r="E3" s="112"/>
      <c r="F3" s="112"/>
      <c r="G3" s="112"/>
      <c r="H3" s="112"/>
      <c r="I3" s="112"/>
      <c r="J3" s="112"/>
      <c r="K3" s="112"/>
      <c r="L3" s="112"/>
      <c r="M3" s="112"/>
      <c r="N3" s="112"/>
      <c r="O3" s="112"/>
      <c r="P3" s="112"/>
    </row>
    <row r="4" spans="1:16" ht="13.5" customHeight="1" x14ac:dyDescent="0.15">
      <c r="B4" s="3"/>
      <c r="C4" s="33"/>
      <c r="D4" s="33"/>
      <c r="E4" s="33"/>
      <c r="F4" s="98" t="s">
        <v>666</v>
      </c>
      <c r="G4" s="99" t="s">
        <v>667</v>
      </c>
      <c r="H4" s="33"/>
      <c r="I4" s="33"/>
      <c r="J4" s="33"/>
      <c r="K4" s="33"/>
      <c r="L4" s="33"/>
      <c r="M4" s="33"/>
      <c r="N4" s="33"/>
      <c r="O4" s="33"/>
      <c r="P4" s="33"/>
    </row>
    <row r="5" spans="1:16" ht="19.5" customHeight="1" x14ac:dyDescent="0.15">
      <c r="A5" s="64" t="s">
        <v>32</v>
      </c>
      <c r="C5" s="54" t="s">
        <v>13</v>
      </c>
      <c r="D5" s="113" t="s">
        <v>37</v>
      </c>
      <c r="E5" s="116" t="s">
        <v>22</v>
      </c>
      <c r="F5" s="117"/>
      <c r="G5" s="118"/>
    </row>
    <row r="6" spans="1:16" ht="19.5" customHeight="1" x14ac:dyDescent="0.15">
      <c r="A6" s="64" t="s">
        <v>33</v>
      </c>
      <c r="B6" s="25"/>
      <c r="C6" s="27">
        <v>1</v>
      </c>
      <c r="D6" s="114"/>
      <c r="E6" s="119" t="s">
        <v>19</v>
      </c>
      <c r="F6" s="120"/>
      <c r="G6" s="121"/>
    </row>
    <row r="7" spans="1:16" ht="19.5" customHeight="1" x14ac:dyDescent="0.15">
      <c r="B7" s="25"/>
      <c r="C7" s="32" t="s">
        <v>14</v>
      </c>
      <c r="D7" s="115"/>
      <c r="E7" s="122"/>
      <c r="F7" s="123"/>
      <c r="G7" s="124"/>
    </row>
    <row r="8" spans="1:16" ht="9.75" customHeight="1" x14ac:dyDescent="0.15">
      <c r="B8" s="52"/>
      <c r="C8" s="53"/>
      <c r="D8" s="31"/>
      <c r="E8" s="31"/>
      <c r="F8" s="125"/>
      <c r="G8" s="125"/>
    </row>
    <row r="9" spans="1:16" ht="13.5" customHeight="1" x14ac:dyDescent="0.15">
      <c r="B9" s="25"/>
      <c r="C9" s="29"/>
      <c r="D9" s="36" t="s">
        <v>15</v>
      </c>
      <c r="E9" s="126" t="s">
        <v>21</v>
      </c>
      <c r="F9" s="127"/>
      <c r="G9" s="128"/>
    </row>
    <row r="10" spans="1:16" ht="29.25" customHeight="1" x14ac:dyDescent="0.15">
      <c r="B10" s="66">
        <f t="shared" ref="B10:B19" si="0">$C$6*1000+C10</f>
        <v>1001</v>
      </c>
      <c r="C10" s="28">
        <v>1</v>
      </c>
      <c r="D10" s="73" t="str">
        <f>IF($B$2=0,VLOOKUP(B10,選択シート!$B:$P,12,FALSE), VLOOKUP(B10,選択シート!$A:$P, 13,FALSE))</f>
        <v>三大洋のうち，最も面積が小さい大洋。</v>
      </c>
      <c r="E10" s="37">
        <f>IF($B$2=0,VLOOKUP(B10,選択シート!$B:$Q,14,FALSE), VLOOKUP(B10,選択シート!$A:$Q, 15,FALSE))</f>
        <v>0</v>
      </c>
      <c r="F10" s="37"/>
      <c r="G10" s="80">
        <f>IF($B$2=0,VLOOKUP(B10,選択シート!$B:$Q,16,FALSE), VLOOKUP(B10,選択シート!$A:$Q, 17,FALSE))</f>
        <v>0</v>
      </c>
    </row>
    <row r="11" spans="1:16" ht="29.25" customHeight="1" x14ac:dyDescent="0.15">
      <c r="B11" s="66">
        <f t="shared" si="0"/>
        <v>1002</v>
      </c>
      <c r="C11" s="5">
        <v>2</v>
      </c>
      <c r="D11" s="73" t="str">
        <f>IF($B$2=0,VLOOKUP(B11,選択シート!$B:$P,12,FALSE), VLOOKUP(B11,選択シート!$A:$P, 13,FALSE))</f>
        <v>三大洋のうち，最も面積が大きい大洋。</v>
      </c>
      <c r="E11" s="38">
        <f>IF($B$2=0,VLOOKUP(B11,選択シート!$B:$Q,14,FALSE), VLOOKUP(B11,選択シート!$A:$Q, 15,FALSE))</f>
        <v>0</v>
      </c>
      <c r="F11" s="37"/>
      <c r="G11" s="80">
        <f>IF($B$2=0,VLOOKUP(B11,選択シート!$B:$Q,16,FALSE), VLOOKUP(B11,選択シート!$A:$Q, 17,FALSE))</f>
        <v>0</v>
      </c>
    </row>
    <row r="12" spans="1:16" ht="29.25" customHeight="1" x14ac:dyDescent="0.15">
      <c r="B12" s="66">
        <f t="shared" si="0"/>
        <v>1003</v>
      </c>
      <c r="C12" s="5">
        <v>3</v>
      </c>
      <c r="D12" s="73" t="str">
        <f>IF($B$2=0,VLOOKUP(B12,選択シート!$B:$P,12,FALSE), VLOOKUP(B12,選択シート!$A:$P, 13,FALSE))</f>
        <v>三大洋のうち，２番目に面積が大きい大洋。</v>
      </c>
      <c r="E12" s="38">
        <f>IF($B$2=0,VLOOKUP(B12,選択シート!$B:$Q,14,FALSE), VLOOKUP(B12,選択シート!$A:$Q, 15,FALSE))</f>
        <v>0</v>
      </c>
      <c r="F12" s="37"/>
      <c r="G12" s="80">
        <f>IF($B$2=0,VLOOKUP(B12,選択シート!$B:$Q,16,FALSE), VLOOKUP(B12,選択シート!$A:$Q, 17,FALSE))</f>
        <v>0</v>
      </c>
    </row>
    <row r="13" spans="1:16" ht="29.25" customHeight="1" x14ac:dyDescent="0.15">
      <c r="B13" s="66">
        <f t="shared" si="0"/>
        <v>1004</v>
      </c>
      <c r="C13" s="5">
        <v>4</v>
      </c>
      <c r="D13" s="73" t="str">
        <f>IF($B$2=0,VLOOKUP(B13,選択シート!$B:$P,12,FALSE), VLOOKUP(B13,選択シート!$A:$P, 13,FALSE))</f>
        <v>六大陸のうち，北部に世界最大のサハラ砂漠が広がる大陸。</v>
      </c>
      <c r="E13" s="38">
        <f>IF($B$2=0,VLOOKUP(B13,選択シート!$B:$Q,14,FALSE), VLOOKUP(B13,選択シート!$A:$Q, 15,FALSE))</f>
        <v>0</v>
      </c>
      <c r="F13" s="37"/>
      <c r="G13" s="80" t="str">
        <f>IF($B$2=0,VLOOKUP(B13,選択シート!$B:$Q,16,FALSE), VLOOKUP(B13,選択シート!$A:$Q, 17,FALSE))</f>
        <v>大陸</v>
      </c>
    </row>
    <row r="14" spans="1:16" ht="29.25" customHeight="1" x14ac:dyDescent="0.15">
      <c r="B14" s="66">
        <f t="shared" si="0"/>
        <v>1005</v>
      </c>
      <c r="C14" s="5">
        <v>5</v>
      </c>
      <c r="D14" s="73" t="str">
        <f>IF($B$2=0,VLOOKUP(B14,選択シート!$B:$P,12,FALSE), VLOOKUP(B14,選択シート!$A:$P, 13,FALSE))</f>
        <v>六大陸のうち，最も面積が大きい大陸。</v>
      </c>
      <c r="E14" s="38">
        <f>IF($B$2=0,VLOOKUP(B14,選択シート!$B:$Q,14,FALSE), VLOOKUP(B14,選択シート!$A:$Q, 15,FALSE))</f>
        <v>0</v>
      </c>
      <c r="F14" s="37"/>
      <c r="G14" s="80" t="str">
        <f>IF($B$2=0,VLOOKUP(B14,選択シート!$B:$Q,16,FALSE), VLOOKUP(B14,選択シート!$A:$Q, 17,FALSE))</f>
        <v>大陸</v>
      </c>
    </row>
    <row r="15" spans="1:16" ht="29.25" customHeight="1" x14ac:dyDescent="0.15">
      <c r="B15" s="66">
        <f t="shared" si="0"/>
        <v>1006</v>
      </c>
      <c r="C15" s="5">
        <v>6</v>
      </c>
      <c r="D15" s="73" t="e">
        <f>IF($B$2=0,VLOOKUP(B15,選択シート!$B:$P,12,FALSE), VLOOKUP(B15,選択シート!$A:$P, 13,FALSE))</f>
        <v>#N/A</v>
      </c>
      <c r="E15" s="38" t="e">
        <f>IF($B$2=0,VLOOKUP(B15,選択シート!$B:$Q,14,FALSE), VLOOKUP(B15,選択シート!$A:$Q, 15,FALSE))</f>
        <v>#N/A</v>
      </c>
      <c r="F15" s="37"/>
      <c r="G15" s="80" t="e">
        <f>IF($B$2=0,VLOOKUP(B15,選択シート!$B:$Q,16,FALSE), VLOOKUP(B15,選択シート!$A:$Q, 17,FALSE))</f>
        <v>#N/A</v>
      </c>
    </row>
    <row r="16" spans="1:16" ht="29.25" customHeight="1" x14ac:dyDescent="0.15">
      <c r="B16" s="66">
        <f t="shared" si="0"/>
        <v>1007</v>
      </c>
      <c r="C16" s="5">
        <v>7</v>
      </c>
      <c r="D16" s="73" t="e">
        <f>IF($B$2=0,VLOOKUP(B16,選択シート!$B:$P,12,FALSE), VLOOKUP(B16,選択シート!$A:$P, 13,FALSE))</f>
        <v>#N/A</v>
      </c>
      <c r="E16" s="38" t="e">
        <f>IF($B$2=0,VLOOKUP(B16,選択シート!$B:$Q,14,FALSE), VLOOKUP(B16,選択シート!$A:$Q, 15,FALSE))</f>
        <v>#N/A</v>
      </c>
      <c r="F16" s="37"/>
      <c r="G16" s="80" t="e">
        <f>IF($B$2=0,VLOOKUP(B16,選択シート!$B:$Q,16,FALSE), VLOOKUP(B16,選択シート!$A:$Q, 17,FALSE))</f>
        <v>#N/A</v>
      </c>
    </row>
    <row r="17" spans="2:16" ht="29.25" customHeight="1" x14ac:dyDescent="0.15">
      <c r="B17" s="66">
        <f t="shared" si="0"/>
        <v>1008</v>
      </c>
      <c r="C17" s="5">
        <v>8</v>
      </c>
      <c r="D17" s="73" t="e">
        <f>IF($B$2=0,VLOOKUP(B17,選択シート!$B:$P,12,FALSE), VLOOKUP(B17,選択シート!$A:$P, 13,FALSE))</f>
        <v>#N/A</v>
      </c>
      <c r="E17" s="38" t="e">
        <f>IF($B$2=0,VLOOKUP(B17,選択シート!$B:$Q,14,FALSE), VLOOKUP(B17,選択シート!$A:$Q, 15,FALSE))</f>
        <v>#N/A</v>
      </c>
      <c r="F17" s="37"/>
      <c r="G17" s="80" t="e">
        <f>IF($B$2=0,VLOOKUP(B17,選択シート!$B:$Q,16,FALSE), VLOOKUP(B17,選択シート!$A:$Q, 17,FALSE))</f>
        <v>#N/A</v>
      </c>
    </row>
    <row r="18" spans="2:16" ht="29.25" customHeight="1" x14ac:dyDescent="0.15">
      <c r="B18" s="66">
        <f t="shared" si="0"/>
        <v>1009</v>
      </c>
      <c r="C18" s="5">
        <v>9</v>
      </c>
      <c r="D18" s="73" t="e">
        <f>IF($B$2=0,VLOOKUP(B18,選択シート!$B:$P,12,FALSE), VLOOKUP(B18,選択シート!$A:$P, 13,FALSE))</f>
        <v>#N/A</v>
      </c>
      <c r="E18" s="38" t="e">
        <f>IF($B$2=0,VLOOKUP(B18,選択シート!$B:$Q,14,FALSE), VLOOKUP(B18,選択シート!$A:$Q, 15,FALSE))</f>
        <v>#N/A</v>
      </c>
      <c r="F18" s="37"/>
      <c r="G18" s="80" t="e">
        <f>IF($B$2=0,VLOOKUP(B18,選択シート!$B:$Q,16,FALSE), VLOOKUP(B18,選択シート!$A:$Q, 17,FALSE))</f>
        <v>#N/A</v>
      </c>
    </row>
    <row r="19" spans="2:16" ht="29.25" customHeight="1" x14ac:dyDescent="0.15">
      <c r="B19" s="66">
        <f t="shared" si="0"/>
        <v>1010</v>
      </c>
      <c r="C19" s="5">
        <v>10</v>
      </c>
      <c r="D19" s="73" t="e">
        <f>IF($B$2=0,VLOOKUP(B19,選択シート!$B:$P,12,FALSE), VLOOKUP(B19,選択シート!$A:$P, 13,FALSE))</f>
        <v>#N/A</v>
      </c>
      <c r="E19" s="38" t="e">
        <f>IF($B$2=0,VLOOKUP(B19,選択シート!$B:$Q,14,FALSE), VLOOKUP(B19,選択シート!$A:$Q, 15,FALSE))</f>
        <v>#N/A</v>
      </c>
      <c r="F19" s="37"/>
      <c r="G19" s="80" t="e">
        <f>IF($B$2=0,VLOOKUP(B19,選択シート!$B:$Q,16,FALSE), VLOOKUP(B19,選択シート!$A:$Q, 17,FALSE))</f>
        <v>#N/A</v>
      </c>
    </row>
    <row r="20" spans="2:16" ht="29.25" customHeight="1" x14ac:dyDescent="0.15">
      <c r="B20" s="66">
        <f t="shared" ref="B20:B29" si="1">$C$6*1000+C20</f>
        <v>1011</v>
      </c>
      <c r="C20" s="5">
        <v>11</v>
      </c>
      <c r="D20" s="73" t="e">
        <f>IF($B$2=0,VLOOKUP(B20,選択シート!$B:$P,12,FALSE), VLOOKUP(B20,選択シート!$A:$P, 13,FALSE))</f>
        <v>#N/A</v>
      </c>
      <c r="E20" s="37" t="e">
        <f>IF($B$2=0,VLOOKUP(B20,選択シート!$B:$Q,14,FALSE), VLOOKUP(B20,選択シート!$A:$Q, 15,FALSE))</f>
        <v>#N/A</v>
      </c>
      <c r="F20" s="37"/>
      <c r="G20" s="80" t="e">
        <f>IF($B$2=0,VLOOKUP(B20,選択シート!$B:$Q,16,FALSE), VLOOKUP(B20,選択シート!$A:$Q, 17,FALSE))</f>
        <v>#N/A</v>
      </c>
    </row>
    <row r="21" spans="2:16" ht="29.25" customHeight="1" x14ac:dyDescent="0.15">
      <c r="B21" s="66">
        <f t="shared" si="1"/>
        <v>1012</v>
      </c>
      <c r="C21" s="5">
        <v>12</v>
      </c>
      <c r="D21" s="73" t="e">
        <f>IF($B$2=0,VLOOKUP(B21,選択シート!$B:$P,12,FALSE), VLOOKUP(B21,選択シート!$A:$P, 13,FALSE))</f>
        <v>#N/A</v>
      </c>
      <c r="E21" s="38" t="e">
        <f>IF($B$2=0,VLOOKUP(B21,選択シート!$B:$Q,14,FALSE), VLOOKUP(B21,選択シート!$A:$Q, 15,FALSE))</f>
        <v>#N/A</v>
      </c>
      <c r="F21" s="37"/>
      <c r="G21" s="80" t="e">
        <f>IF($B$2=0,VLOOKUP(B21,選択シート!$B:$Q,16,FALSE), VLOOKUP(B21,選択シート!$A:$Q, 17,FALSE))</f>
        <v>#N/A</v>
      </c>
    </row>
    <row r="22" spans="2:16" ht="29.25" customHeight="1" x14ac:dyDescent="0.15">
      <c r="B22" s="66">
        <f t="shared" si="1"/>
        <v>1013</v>
      </c>
      <c r="C22" s="5">
        <v>13</v>
      </c>
      <c r="D22" s="73" t="e">
        <f>IF($B$2=0,VLOOKUP(B22,選択シート!$B:$P,12,FALSE), VLOOKUP(B22,選択シート!$A:$P, 13,FALSE))</f>
        <v>#N/A</v>
      </c>
      <c r="E22" s="38" t="e">
        <f>IF($B$2=0,VLOOKUP(B22,選択シート!$B:$Q,14,FALSE), VLOOKUP(B22,選択シート!$A:$Q, 15,FALSE))</f>
        <v>#N/A</v>
      </c>
      <c r="F22" s="37"/>
      <c r="G22" s="80" t="e">
        <f>IF($B$2=0,VLOOKUP(B22,選択シート!$B:$Q,16,FALSE), VLOOKUP(B22,選択シート!$A:$Q, 17,FALSE))</f>
        <v>#N/A</v>
      </c>
    </row>
    <row r="23" spans="2:16" ht="29.25" customHeight="1" x14ac:dyDescent="0.15">
      <c r="B23" s="66">
        <f t="shared" si="1"/>
        <v>1014</v>
      </c>
      <c r="C23" s="5">
        <v>14</v>
      </c>
      <c r="D23" s="73" t="e">
        <f>IF($B$2=0,VLOOKUP(B23,選択シート!$B:$P,12,FALSE), VLOOKUP(B23,選択シート!$A:$P, 13,FALSE))</f>
        <v>#N/A</v>
      </c>
      <c r="E23" s="38" t="e">
        <f>IF($B$2=0,VLOOKUP(B23,選択シート!$B:$Q,14,FALSE), VLOOKUP(B23,選択シート!$A:$Q, 15,FALSE))</f>
        <v>#N/A</v>
      </c>
      <c r="F23" s="37"/>
      <c r="G23" s="80" t="e">
        <f>IF($B$2=0,VLOOKUP(B23,選択シート!$B:$Q,16,FALSE), VLOOKUP(B23,選択シート!$A:$Q, 17,FALSE))</f>
        <v>#N/A</v>
      </c>
    </row>
    <row r="24" spans="2:16" ht="29.25" customHeight="1" x14ac:dyDescent="0.15">
      <c r="B24" s="66">
        <f t="shared" si="1"/>
        <v>1015</v>
      </c>
      <c r="C24" s="5">
        <v>15</v>
      </c>
      <c r="D24" s="73" t="e">
        <f>IF($B$2=0,VLOOKUP(B24,選択シート!$B:$P,12,FALSE), VLOOKUP(B24,選択シート!$A:$P, 13,FALSE))</f>
        <v>#N/A</v>
      </c>
      <c r="E24" s="38" t="e">
        <f>IF($B$2=0,VLOOKUP(B24,選択シート!$B:$Q,14,FALSE), VLOOKUP(B24,選択シート!$A:$Q, 15,FALSE))</f>
        <v>#N/A</v>
      </c>
      <c r="F24" s="37"/>
      <c r="G24" s="80" t="e">
        <f>IF($B$2=0,VLOOKUP(B24,選択シート!$B:$Q,16,FALSE), VLOOKUP(B24,選択シート!$A:$Q, 17,FALSE))</f>
        <v>#N/A</v>
      </c>
    </row>
    <row r="25" spans="2:16" ht="29.25" customHeight="1" x14ac:dyDescent="0.15">
      <c r="B25" s="66">
        <f t="shared" si="1"/>
        <v>1016</v>
      </c>
      <c r="C25" s="5">
        <v>16</v>
      </c>
      <c r="D25" s="73" t="e">
        <f>IF($B$2=0,VLOOKUP(B25,選択シート!$B:$P,12,FALSE), VLOOKUP(B25,選択シート!$A:$P, 13,FALSE))</f>
        <v>#N/A</v>
      </c>
      <c r="E25" s="38" t="e">
        <f>IF($B$2=0,VLOOKUP(B25,選択シート!$B:$Q,14,FALSE), VLOOKUP(B25,選択シート!$A:$Q, 15,FALSE))</f>
        <v>#N/A</v>
      </c>
      <c r="F25" s="37"/>
      <c r="G25" s="80" t="e">
        <f>IF($B$2=0,VLOOKUP(B25,選択シート!$B:$Q,16,FALSE), VLOOKUP(B25,選択シート!$A:$Q, 17,FALSE))</f>
        <v>#N/A</v>
      </c>
    </row>
    <row r="26" spans="2:16" ht="29.25" customHeight="1" x14ac:dyDescent="0.15">
      <c r="B26" s="66">
        <f t="shared" si="1"/>
        <v>1017</v>
      </c>
      <c r="C26" s="5">
        <v>17</v>
      </c>
      <c r="D26" s="73" t="e">
        <f>IF($B$2=0,VLOOKUP(B26,選択シート!$B:$P,12,FALSE), VLOOKUP(B26,選択シート!$A:$P, 13,FALSE))</f>
        <v>#N/A</v>
      </c>
      <c r="E26" s="38" t="e">
        <f>IF($B$2=0,VLOOKUP(B26,選択シート!$B:$Q,14,FALSE), VLOOKUP(B26,選択シート!$A:$Q, 15,FALSE))</f>
        <v>#N/A</v>
      </c>
      <c r="F26" s="37"/>
      <c r="G26" s="80" t="e">
        <f>IF($B$2=0,VLOOKUP(B26,選択シート!$B:$Q,16,FALSE), VLOOKUP(B26,選択シート!$A:$Q, 17,FALSE))</f>
        <v>#N/A</v>
      </c>
    </row>
    <row r="27" spans="2:16" ht="29.25" customHeight="1" x14ac:dyDescent="0.15">
      <c r="B27" s="66">
        <f t="shared" si="1"/>
        <v>1018</v>
      </c>
      <c r="C27" s="5">
        <v>18</v>
      </c>
      <c r="D27" s="73" t="e">
        <f>IF($B$2=0,VLOOKUP(B27,選択シート!$B:$P,12,FALSE), VLOOKUP(B27,選択シート!$A:$P, 13,FALSE))</f>
        <v>#N/A</v>
      </c>
      <c r="E27" s="38" t="e">
        <f>IF($B$2=0,VLOOKUP(B27,選択シート!$B:$Q,14,FALSE), VLOOKUP(B27,選択シート!$A:$Q, 15,FALSE))</f>
        <v>#N/A</v>
      </c>
      <c r="F27" s="37"/>
      <c r="G27" s="80" t="e">
        <f>IF($B$2=0,VLOOKUP(B27,選択シート!$B:$Q,16,FALSE), VLOOKUP(B27,選択シート!$A:$Q, 17,FALSE))</f>
        <v>#N/A</v>
      </c>
    </row>
    <row r="28" spans="2:16" ht="29.25" customHeight="1" x14ac:dyDescent="0.15">
      <c r="B28" s="66">
        <f t="shared" si="1"/>
        <v>1019</v>
      </c>
      <c r="C28" s="5">
        <v>19</v>
      </c>
      <c r="D28" s="73" t="e">
        <f>IF($B$2=0,VLOOKUP(B28,選択シート!$B:$P,12,FALSE), VLOOKUP(B28,選択シート!$A:$P, 13,FALSE))</f>
        <v>#N/A</v>
      </c>
      <c r="E28" s="38" t="e">
        <f>IF($B$2=0,VLOOKUP(B28,選択シート!$B:$Q,14,FALSE), VLOOKUP(B28,選択シート!$A:$Q, 15,FALSE))</f>
        <v>#N/A</v>
      </c>
      <c r="F28" s="37"/>
      <c r="G28" s="80" t="e">
        <f>IF($B$2=0,VLOOKUP(B28,選択シート!$B:$Q,16,FALSE), VLOOKUP(B28,選択シート!$A:$Q, 17,FALSE))</f>
        <v>#N/A</v>
      </c>
    </row>
    <row r="29" spans="2:16" ht="29.25" customHeight="1" x14ac:dyDescent="0.15">
      <c r="B29" s="66">
        <f t="shared" si="1"/>
        <v>1020</v>
      </c>
      <c r="C29" s="5">
        <v>20</v>
      </c>
      <c r="D29" s="73" t="e">
        <f>IF($B$2=0,VLOOKUP(B29,選択シート!$B:$P,12,FALSE), VLOOKUP(B29,選択シート!$A:$P, 13,FALSE))</f>
        <v>#N/A</v>
      </c>
      <c r="E29" s="38" t="e">
        <f>IF($B$2=0,VLOOKUP(B29,選択シート!$B:$Q,14,FALSE), VLOOKUP(B29,選択シート!$A:$Q, 15,FALSE))</f>
        <v>#N/A</v>
      </c>
      <c r="F29" s="37"/>
      <c r="G29" s="80" t="e">
        <f>IF($B$2=0,VLOOKUP(B29,選択シート!$B:$Q,16,FALSE), VLOOKUP(B29,選択シート!$A:$Q, 17,FALSE))</f>
        <v>#N/A</v>
      </c>
    </row>
    <row r="30" spans="2:16" ht="21.75" customHeight="1" x14ac:dyDescent="0.15">
      <c r="C30" s="40"/>
      <c r="D30" s="41"/>
      <c r="E30" s="41"/>
      <c r="F30" s="40"/>
      <c r="G30" s="42"/>
    </row>
    <row r="31" spans="2:16" ht="13.5" customHeight="1" x14ac:dyDescent="0.15">
      <c r="B31" s="3"/>
      <c r="C31" s="43"/>
      <c r="D31" s="43"/>
      <c r="E31" s="43"/>
      <c r="F31" s="98" t="s">
        <v>666</v>
      </c>
      <c r="G31" s="99" t="s">
        <v>667</v>
      </c>
      <c r="H31" s="33"/>
      <c r="I31" s="33"/>
      <c r="J31" s="33"/>
      <c r="K31" s="33"/>
      <c r="L31" s="33"/>
      <c r="M31" s="33"/>
      <c r="N31" s="33"/>
      <c r="O31" s="33"/>
      <c r="P31" s="33"/>
    </row>
    <row r="32" spans="2:16" ht="19.5" customHeight="1" x14ac:dyDescent="0.15">
      <c r="B32" s="4"/>
      <c r="C32" s="55" t="s">
        <v>13</v>
      </c>
      <c r="D32" s="139" t="s">
        <v>20</v>
      </c>
      <c r="E32" s="46"/>
      <c r="F32" s="132"/>
      <c r="G32" s="133"/>
    </row>
    <row r="33" spans="2:7" ht="19.5" customHeight="1" x14ac:dyDescent="0.15">
      <c r="B33" s="26"/>
      <c r="C33" s="44">
        <f>C6</f>
        <v>1</v>
      </c>
      <c r="D33" s="130"/>
      <c r="E33" s="57"/>
      <c r="F33" s="134"/>
      <c r="G33" s="135"/>
    </row>
    <row r="34" spans="2:7" ht="19.5" customHeight="1" x14ac:dyDescent="0.15">
      <c r="B34" s="25"/>
      <c r="C34" s="45" t="s">
        <v>14</v>
      </c>
      <c r="D34" s="131"/>
      <c r="E34" s="58"/>
      <c r="F34" s="136"/>
      <c r="G34" s="137"/>
    </row>
    <row r="35" spans="2:7" ht="13.5" customHeight="1" x14ac:dyDescent="0.15">
      <c r="B35" s="52"/>
      <c r="C35" s="51"/>
      <c r="D35" s="46"/>
      <c r="E35" s="57"/>
      <c r="F35" s="140"/>
      <c r="G35" s="140"/>
    </row>
    <row r="36" spans="2:7" ht="12.75" customHeight="1" x14ac:dyDescent="0.15">
      <c r="B36" s="25"/>
      <c r="C36" s="47"/>
      <c r="D36" s="56" t="s">
        <v>15</v>
      </c>
      <c r="E36" s="107" t="s">
        <v>16</v>
      </c>
      <c r="F36" s="108"/>
      <c r="G36" s="109"/>
    </row>
    <row r="37" spans="2:7" ht="29.25" customHeight="1" x14ac:dyDescent="0.15">
      <c r="B37" s="66">
        <f t="shared" ref="B37:B46" si="2">$C$6*1000+C37</f>
        <v>1001</v>
      </c>
      <c r="C37" s="48">
        <v>1</v>
      </c>
      <c r="D37" s="74" t="str">
        <f>IF($B$2=0,VLOOKUP(B37,選択シート!$B:$P,12,FALSE), VLOOKUP(B37,選択シート!$A:$P, 13,FALSE))</f>
        <v>三大洋のうち，最も面積が小さい大洋。</v>
      </c>
      <c r="E37" s="75">
        <f>IF($B$2=0,VLOOKUP(B37,選択シート!$B:$Q,14,FALSE), VLOOKUP(B37,選択シート!$A:$Q, 15,FALSE))</f>
        <v>0</v>
      </c>
      <c r="F37" s="76" t="str">
        <f>IF($B$2=0,VLOOKUP(B37,選択シート!$B:$Q,15,FALSE), VLOOKUP(B37,選択シート!$A:$Q, 16,FALSE))</f>
        <v>インド洋</v>
      </c>
      <c r="G37" s="79">
        <f>IF($B$2=0,VLOOKUP(B37,選択シート!$B:$Q,16,FALSE), VLOOKUP(B37,選択シート!$A:$Q, 17,FALSE))</f>
        <v>0</v>
      </c>
    </row>
    <row r="38" spans="2:7" ht="29.25" customHeight="1" x14ac:dyDescent="0.15">
      <c r="B38" s="66">
        <f t="shared" si="2"/>
        <v>1002</v>
      </c>
      <c r="C38" s="49">
        <v>2</v>
      </c>
      <c r="D38" s="74" t="str">
        <f>IF($B$2=0,VLOOKUP(B38,選択シート!$B:$P,12,FALSE), VLOOKUP(B38,選択シート!$A:$P, 13,FALSE))</f>
        <v>三大洋のうち，最も面積が大きい大洋。</v>
      </c>
      <c r="E38" s="77">
        <f>IF($B$2=0,VLOOKUP(B38,選択シート!$B:$Q,14,FALSE), VLOOKUP(B38,選択シート!$A:$Q, 15,FALSE))</f>
        <v>0</v>
      </c>
      <c r="F38" s="76" t="str">
        <f>IF($B$2=0,VLOOKUP(B38,選択シート!$B:$Q,15,FALSE), VLOOKUP(B38,選択シート!$A:$Q, 16,FALSE))</f>
        <v>太平洋</v>
      </c>
      <c r="G38" s="79">
        <f>IF($B$2=0,VLOOKUP(B38,選択シート!$B:$Q,16,FALSE), VLOOKUP(B38,選択シート!$A:$Q, 17,FALSE))</f>
        <v>0</v>
      </c>
    </row>
    <row r="39" spans="2:7" ht="29.25" customHeight="1" x14ac:dyDescent="0.15">
      <c r="B39" s="66">
        <f t="shared" si="2"/>
        <v>1003</v>
      </c>
      <c r="C39" s="49">
        <v>3</v>
      </c>
      <c r="D39" s="74" t="str">
        <f>IF($B$2=0,VLOOKUP(B39,選択シート!$B:$P,12,FALSE), VLOOKUP(B39,選択シート!$A:$P, 13,FALSE))</f>
        <v>三大洋のうち，２番目に面積が大きい大洋。</v>
      </c>
      <c r="E39" s="77">
        <f>IF($B$2=0,VLOOKUP(B39,選択シート!$B:$Q,14,FALSE), VLOOKUP(B39,選択シート!$A:$Q, 15,FALSE))</f>
        <v>0</v>
      </c>
      <c r="F39" s="76" t="str">
        <f>IF($B$2=0,VLOOKUP(B39,選択シート!$B:$Q,15,FALSE), VLOOKUP(B39,選択シート!$A:$Q, 16,FALSE))</f>
        <v>大西洋</v>
      </c>
      <c r="G39" s="79">
        <f>IF($B$2=0,VLOOKUP(B39,選択シート!$B:$Q,16,FALSE), VLOOKUP(B39,選択シート!$A:$Q, 17,FALSE))</f>
        <v>0</v>
      </c>
    </row>
    <row r="40" spans="2:7" ht="29.25" customHeight="1" x14ac:dyDescent="0.15">
      <c r="B40" s="66">
        <f t="shared" si="2"/>
        <v>1004</v>
      </c>
      <c r="C40" s="49">
        <v>4</v>
      </c>
      <c r="D40" s="74" t="str">
        <f>IF($B$2=0,VLOOKUP(B40,選択シート!$B:$P,12,FALSE), VLOOKUP(B40,選択シート!$A:$P, 13,FALSE))</f>
        <v>六大陸のうち，北部に世界最大のサハラ砂漠が広がる大陸。</v>
      </c>
      <c r="E40" s="77">
        <f>IF($B$2=0,VLOOKUP(B40,選択シート!$B:$Q,14,FALSE), VLOOKUP(B40,選択シート!$A:$Q, 15,FALSE))</f>
        <v>0</v>
      </c>
      <c r="F40" s="76" t="str">
        <f>IF($B$2=0,VLOOKUP(B40,選択シート!$B:$Q,15,FALSE), VLOOKUP(B40,選択シート!$A:$Q, 16,FALSE))</f>
        <v>アフリカ </v>
      </c>
      <c r="G40" s="79" t="str">
        <f>IF($B$2=0,VLOOKUP(B40,選択シート!$B:$Q,16,FALSE), VLOOKUP(B40,選択シート!$A:$Q, 17,FALSE))</f>
        <v>大陸</v>
      </c>
    </row>
    <row r="41" spans="2:7" ht="29.25" customHeight="1" x14ac:dyDescent="0.15">
      <c r="B41" s="66">
        <f t="shared" si="2"/>
        <v>1005</v>
      </c>
      <c r="C41" s="49">
        <v>5</v>
      </c>
      <c r="D41" s="74" t="str">
        <f>IF($B$2=0,VLOOKUP(B41,選択シート!$B:$P,12,FALSE), VLOOKUP(B41,選択シート!$A:$P, 13,FALSE))</f>
        <v>六大陸のうち，最も面積が大きい大陸。</v>
      </c>
      <c r="E41" s="77">
        <f>IF($B$2=0,VLOOKUP(B41,選択シート!$B:$Q,14,FALSE), VLOOKUP(B41,選択シート!$A:$Q, 15,FALSE))</f>
        <v>0</v>
      </c>
      <c r="F41" s="76" t="str">
        <f>IF($B$2=0,VLOOKUP(B41,選択シート!$B:$Q,15,FALSE), VLOOKUP(B41,選択シート!$A:$Q, 16,FALSE))</f>
        <v>ユーラシア </v>
      </c>
      <c r="G41" s="79" t="str">
        <f>IF($B$2=0,VLOOKUP(B41,選択シート!$B:$Q,16,FALSE), VLOOKUP(B41,選択シート!$A:$Q, 17,FALSE))</f>
        <v>大陸</v>
      </c>
    </row>
    <row r="42" spans="2:7" ht="29.25" customHeight="1" x14ac:dyDescent="0.15">
      <c r="B42" s="66">
        <f t="shared" si="2"/>
        <v>1006</v>
      </c>
      <c r="C42" s="49">
        <v>6</v>
      </c>
      <c r="D42" s="74" t="e">
        <f>IF($B$2=0,VLOOKUP(B42,選択シート!$B:$P,12,FALSE), VLOOKUP(B42,選択シート!$A:$P, 13,FALSE))</f>
        <v>#N/A</v>
      </c>
      <c r="E42" s="77" t="e">
        <f>IF($B$2=0,VLOOKUP(B42,選択シート!$B:$Q,14,FALSE), VLOOKUP(B42,選択シート!$A:$Q, 15,FALSE))</f>
        <v>#N/A</v>
      </c>
      <c r="F42" s="76" t="e">
        <f>IF($B$2=0,VLOOKUP(B42,選択シート!$B:$Q,15,FALSE), VLOOKUP(B42,選択シート!$A:$Q, 16,FALSE))</f>
        <v>#N/A</v>
      </c>
      <c r="G42" s="79" t="e">
        <f>IF($B$2=0,VLOOKUP(B42,選択シート!$B:$Q,16,FALSE), VLOOKUP(B42,選択シート!$A:$Q, 17,FALSE))</f>
        <v>#N/A</v>
      </c>
    </row>
    <row r="43" spans="2:7" ht="29.25" customHeight="1" x14ac:dyDescent="0.15">
      <c r="B43" s="66">
        <f t="shared" si="2"/>
        <v>1007</v>
      </c>
      <c r="C43" s="49">
        <v>7</v>
      </c>
      <c r="D43" s="74" t="e">
        <f>IF($B$2=0,VLOOKUP(B43,選択シート!$B:$P,12,FALSE), VLOOKUP(B43,選択シート!$A:$P, 13,FALSE))</f>
        <v>#N/A</v>
      </c>
      <c r="E43" s="77" t="e">
        <f>IF($B$2=0,VLOOKUP(B43,選択シート!$B:$Q,14,FALSE), VLOOKUP(B43,選択シート!$A:$Q, 15,FALSE))</f>
        <v>#N/A</v>
      </c>
      <c r="F43" s="76" t="e">
        <f>IF($B$2=0,VLOOKUP(B43,選択シート!$B:$Q,15,FALSE), VLOOKUP(B43,選択シート!$A:$Q, 16,FALSE))</f>
        <v>#N/A</v>
      </c>
      <c r="G43" s="79" t="e">
        <f>IF($B$2=0,VLOOKUP(B43,選択シート!$B:$Q,16,FALSE), VLOOKUP(B43,選択シート!$A:$Q, 17,FALSE))</f>
        <v>#N/A</v>
      </c>
    </row>
    <row r="44" spans="2:7" ht="29.25" customHeight="1" x14ac:dyDescent="0.15">
      <c r="B44" s="66">
        <f t="shared" si="2"/>
        <v>1008</v>
      </c>
      <c r="C44" s="49">
        <v>8</v>
      </c>
      <c r="D44" s="74" t="e">
        <f>IF($B$2=0,VLOOKUP(B44,選択シート!$B:$P,12,FALSE), VLOOKUP(B44,選択シート!$A:$P, 13,FALSE))</f>
        <v>#N/A</v>
      </c>
      <c r="E44" s="77" t="e">
        <f>IF($B$2=0,VLOOKUP(B44,選択シート!$B:$Q,14,FALSE), VLOOKUP(B44,選択シート!$A:$Q, 15,FALSE))</f>
        <v>#N/A</v>
      </c>
      <c r="F44" s="76" t="e">
        <f>IF($B$2=0,VLOOKUP(B44,選択シート!$B:$Q,15,FALSE), VLOOKUP(B44,選択シート!$A:$Q, 16,FALSE))</f>
        <v>#N/A</v>
      </c>
      <c r="G44" s="79" t="e">
        <f>IF($B$2=0,VLOOKUP(B44,選択シート!$B:$Q,16,FALSE), VLOOKUP(B44,選択シート!$A:$Q, 17,FALSE))</f>
        <v>#N/A</v>
      </c>
    </row>
    <row r="45" spans="2:7" ht="29.25" customHeight="1" x14ac:dyDescent="0.15">
      <c r="B45" s="66">
        <f t="shared" si="2"/>
        <v>1009</v>
      </c>
      <c r="C45" s="49">
        <v>9</v>
      </c>
      <c r="D45" s="74" t="e">
        <f>IF($B$2=0,VLOOKUP(B45,選択シート!$B:$P,12,FALSE), VLOOKUP(B45,選択シート!$A:$P, 13,FALSE))</f>
        <v>#N/A</v>
      </c>
      <c r="E45" s="77" t="e">
        <f>IF($B$2=0,VLOOKUP(B45,選択シート!$B:$Q,14,FALSE), VLOOKUP(B45,選択シート!$A:$Q, 15,FALSE))</f>
        <v>#N/A</v>
      </c>
      <c r="F45" s="76" t="e">
        <f>IF($B$2=0,VLOOKUP(B45,選択シート!$B:$Q,15,FALSE), VLOOKUP(B45,選択シート!$A:$Q, 16,FALSE))</f>
        <v>#N/A</v>
      </c>
      <c r="G45" s="79" t="e">
        <f>IF($B$2=0,VLOOKUP(B45,選択シート!$B:$Q,16,FALSE), VLOOKUP(B45,選択シート!$A:$Q, 17,FALSE))</f>
        <v>#N/A</v>
      </c>
    </row>
    <row r="46" spans="2:7" ht="29.25" customHeight="1" x14ac:dyDescent="0.15">
      <c r="B46" s="66">
        <f t="shared" si="2"/>
        <v>1010</v>
      </c>
      <c r="C46" s="49">
        <v>10</v>
      </c>
      <c r="D46" s="74" t="e">
        <f>IF($B$2=0,VLOOKUP(B46,選択シート!$B:$P,12,FALSE), VLOOKUP(B46,選択シート!$A:$P, 13,FALSE))</f>
        <v>#N/A</v>
      </c>
      <c r="E46" s="77" t="e">
        <f>IF($B$2=0,VLOOKUP(B46,選択シート!$B:$Q,14,FALSE), VLOOKUP(B46,選択シート!$A:$Q, 15,FALSE))</f>
        <v>#N/A</v>
      </c>
      <c r="F46" s="76" t="e">
        <f>IF($B$2=0,VLOOKUP(B46,選択シート!$B:$Q,15,FALSE), VLOOKUP(B46,選択シート!$A:$Q, 16,FALSE))</f>
        <v>#N/A</v>
      </c>
      <c r="G46" s="79" t="e">
        <f>IF($B$2=0,VLOOKUP(B46,選択シート!$B:$Q,16,FALSE), VLOOKUP(B46,選択シート!$A:$Q, 17,FALSE))</f>
        <v>#N/A</v>
      </c>
    </row>
    <row r="47" spans="2:7" ht="29.25" customHeight="1" x14ac:dyDescent="0.15">
      <c r="B47" s="66">
        <f t="shared" ref="B47:B56" si="3">$C$6*1000+C47</f>
        <v>1011</v>
      </c>
      <c r="C47" s="49">
        <v>11</v>
      </c>
      <c r="D47" s="74" t="e">
        <f>IF($B$2=0,VLOOKUP(B47,選択シート!$B:$P,12,FALSE), VLOOKUP(B47,選択シート!$A:$P, 13,FALSE))</f>
        <v>#N/A</v>
      </c>
      <c r="E47" s="75" t="e">
        <f>IF($B$2=0,VLOOKUP(B47,選択シート!$B:$Q,14,FALSE), VLOOKUP(B47,選択シート!$A:$Q, 15,FALSE))</f>
        <v>#N/A</v>
      </c>
      <c r="F47" s="76" t="e">
        <f>IF($B$2=0,VLOOKUP(B47,選択シート!$B:$Q,15,FALSE), VLOOKUP(B47,選択シート!$A:$Q, 16,FALSE))</f>
        <v>#N/A</v>
      </c>
      <c r="G47" s="79" t="e">
        <f>IF($B$2=0,VLOOKUP(B47,選択シート!$B:$Q,16,FALSE), VLOOKUP(B47,選択シート!$A:$Q, 17,FALSE))</f>
        <v>#N/A</v>
      </c>
    </row>
    <row r="48" spans="2:7" ht="29.25" customHeight="1" x14ac:dyDescent="0.15">
      <c r="B48" s="66">
        <f t="shared" si="3"/>
        <v>1012</v>
      </c>
      <c r="C48" s="49">
        <v>12</v>
      </c>
      <c r="D48" s="74" t="e">
        <f>IF($B$2=0,VLOOKUP(B48,選択シート!$B:$P,12,FALSE), VLOOKUP(B48,選択シート!$A:$P, 13,FALSE))</f>
        <v>#N/A</v>
      </c>
      <c r="E48" s="77" t="e">
        <f>IF($B$2=0,VLOOKUP(B48,選択シート!$B:$Q,14,FALSE), VLOOKUP(B48,選択シート!$A:$Q, 15,FALSE))</f>
        <v>#N/A</v>
      </c>
      <c r="F48" s="76" t="e">
        <f>IF($B$2=0,VLOOKUP(B48,選択シート!$B:$Q,15,FALSE), VLOOKUP(B48,選択シート!$A:$Q, 16,FALSE))</f>
        <v>#N/A</v>
      </c>
      <c r="G48" s="79" t="e">
        <f>IF($B$2=0,VLOOKUP(B48,選択シート!$B:$Q,16,FALSE), VLOOKUP(B48,選択シート!$A:$Q, 17,FALSE))</f>
        <v>#N/A</v>
      </c>
    </row>
    <row r="49" spans="2:7" ht="29.25" customHeight="1" x14ac:dyDescent="0.15">
      <c r="B49" s="66">
        <f t="shared" si="3"/>
        <v>1013</v>
      </c>
      <c r="C49" s="49">
        <v>13</v>
      </c>
      <c r="D49" s="74" t="e">
        <f>IF($B$2=0,VLOOKUP(B49,選択シート!$B:$P,12,FALSE), VLOOKUP(B49,選択シート!$A:$P, 13,FALSE))</f>
        <v>#N/A</v>
      </c>
      <c r="E49" s="77" t="e">
        <f>IF($B$2=0,VLOOKUP(B49,選択シート!$B:$Q,14,FALSE), VLOOKUP(B49,選択シート!$A:$Q, 15,FALSE))</f>
        <v>#N/A</v>
      </c>
      <c r="F49" s="76" t="e">
        <f>IF($B$2=0,VLOOKUP(B49,選択シート!$B:$Q,15,FALSE), VLOOKUP(B49,選択シート!$A:$Q, 16,FALSE))</f>
        <v>#N/A</v>
      </c>
      <c r="G49" s="79" t="e">
        <f>IF($B$2=0,VLOOKUP(B49,選択シート!$B:$Q,16,FALSE), VLOOKUP(B49,選択シート!$A:$Q, 17,FALSE))</f>
        <v>#N/A</v>
      </c>
    </row>
    <row r="50" spans="2:7" ht="29.25" customHeight="1" x14ac:dyDescent="0.15">
      <c r="B50" s="66">
        <f t="shared" si="3"/>
        <v>1014</v>
      </c>
      <c r="C50" s="49">
        <v>14</v>
      </c>
      <c r="D50" s="74" t="e">
        <f>IF($B$2=0,VLOOKUP(B50,選択シート!$B:$P,12,FALSE), VLOOKUP(B50,選択シート!$A:$P, 13,FALSE))</f>
        <v>#N/A</v>
      </c>
      <c r="E50" s="77" t="e">
        <f>IF($B$2=0,VLOOKUP(B50,選択シート!$B:$Q,14,FALSE), VLOOKUP(B50,選択シート!$A:$Q, 15,FALSE))</f>
        <v>#N/A</v>
      </c>
      <c r="F50" s="76" t="e">
        <f>IF($B$2=0,VLOOKUP(B50,選択シート!$B:$Q,15,FALSE), VLOOKUP(B50,選択シート!$A:$Q, 16,FALSE))</f>
        <v>#N/A</v>
      </c>
      <c r="G50" s="79" t="e">
        <f>IF($B$2=0,VLOOKUP(B50,選択シート!$B:$Q,16,FALSE), VLOOKUP(B50,選択シート!$A:$Q, 17,FALSE))</f>
        <v>#N/A</v>
      </c>
    </row>
    <row r="51" spans="2:7" ht="29.25" customHeight="1" x14ac:dyDescent="0.15">
      <c r="B51" s="66">
        <f t="shared" si="3"/>
        <v>1015</v>
      </c>
      <c r="C51" s="49">
        <v>15</v>
      </c>
      <c r="D51" s="74" t="e">
        <f>IF($B$2=0,VLOOKUP(B51,選択シート!$B:$P,12,FALSE), VLOOKUP(B51,選択シート!$A:$P, 13,FALSE))</f>
        <v>#N/A</v>
      </c>
      <c r="E51" s="77" t="e">
        <f>IF($B$2=0,VLOOKUP(B51,選択シート!$B:$Q,14,FALSE), VLOOKUP(B51,選択シート!$A:$Q, 15,FALSE))</f>
        <v>#N/A</v>
      </c>
      <c r="F51" s="76" t="e">
        <f>IF($B$2=0,VLOOKUP(B51,選択シート!$B:$Q,15,FALSE), VLOOKUP(B51,選択シート!$A:$Q, 16,FALSE))</f>
        <v>#N/A</v>
      </c>
      <c r="G51" s="79" t="e">
        <f>IF($B$2=0,VLOOKUP(B51,選択シート!$B:$Q,16,FALSE), VLOOKUP(B51,選択シート!$A:$Q, 17,FALSE))</f>
        <v>#N/A</v>
      </c>
    </row>
    <row r="52" spans="2:7" ht="29.25" customHeight="1" x14ac:dyDescent="0.15">
      <c r="B52" s="66">
        <f t="shared" si="3"/>
        <v>1016</v>
      </c>
      <c r="C52" s="49">
        <v>16</v>
      </c>
      <c r="D52" s="74" t="e">
        <f>IF($B$2=0,VLOOKUP(B52,選択シート!$B:$P,12,FALSE), VLOOKUP(B52,選択シート!$A:$P, 13,FALSE))</f>
        <v>#N/A</v>
      </c>
      <c r="E52" s="77" t="e">
        <f>IF($B$2=0,VLOOKUP(B52,選択シート!$B:$Q,14,FALSE), VLOOKUP(B52,選択シート!$A:$Q, 15,FALSE))</f>
        <v>#N/A</v>
      </c>
      <c r="F52" s="76" t="e">
        <f>IF($B$2=0,VLOOKUP(B52,選択シート!$B:$Q,15,FALSE), VLOOKUP(B52,選択シート!$A:$Q, 16,FALSE))</f>
        <v>#N/A</v>
      </c>
      <c r="G52" s="79" t="e">
        <f>IF($B$2=0,VLOOKUP(B52,選択シート!$B:$Q,16,FALSE), VLOOKUP(B52,選択シート!$A:$Q, 17,FALSE))</f>
        <v>#N/A</v>
      </c>
    </row>
    <row r="53" spans="2:7" ht="29.25" customHeight="1" x14ac:dyDescent="0.15">
      <c r="B53" s="66">
        <f t="shared" si="3"/>
        <v>1017</v>
      </c>
      <c r="C53" s="49">
        <v>17</v>
      </c>
      <c r="D53" s="74" t="e">
        <f>IF($B$2=0,VLOOKUP(B53,選択シート!$B:$P,12,FALSE), VLOOKUP(B53,選択シート!$A:$P, 13,FALSE))</f>
        <v>#N/A</v>
      </c>
      <c r="E53" s="77" t="e">
        <f>IF($B$2=0,VLOOKUP(B53,選択シート!$B:$Q,14,FALSE), VLOOKUP(B53,選択シート!$A:$Q, 15,FALSE))</f>
        <v>#N/A</v>
      </c>
      <c r="F53" s="76" t="e">
        <f>IF($B$2=0,VLOOKUP(B53,選択シート!$B:$Q,15,FALSE), VLOOKUP(B53,選択シート!$A:$Q, 16,FALSE))</f>
        <v>#N/A</v>
      </c>
      <c r="G53" s="79" t="e">
        <f>IF($B$2=0,VLOOKUP(B53,選択シート!$B:$Q,16,FALSE), VLOOKUP(B53,選択シート!$A:$Q, 17,FALSE))</f>
        <v>#N/A</v>
      </c>
    </row>
    <row r="54" spans="2:7" ht="29.25" customHeight="1" x14ac:dyDescent="0.15">
      <c r="B54" s="66">
        <f t="shared" si="3"/>
        <v>1018</v>
      </c>
      <c r="C54" s="49">
        <v>18</v>
      </c>
      <c r="D54" s="74" t="e">
        <f>IF($B$2=0,VLOOKUP(B54,選択シート!$B:$P,12,FALSE), VLOOKUP(B54,選択シート!$A:$P, 13,FALSE))</f>
        <v>#N/A</v>
      </c>
      <c r="E54" s="77" t="e">
        <f>IF($B$2=0,VLOOKUP(B54,選択シート!$B:$Q,14,FALSE), VLOOKUP(B54,選択シート!$A:$Q, 15,FALSE))</f>
        <v>#N/A</v>
      </c>
      <c r="F54" s="76" t="e">
        <f>IF($B$2=0,VLOOKUP(B54,選択シート!$B:$Q,15,FALSE), VLOOKUP(B54,選択シート!$A:$Q, 16,FALSE))</f>
        <v>#N/A</v>
      </c>
      <c r="G54" s="79" t="e">
        <f>IF($B$2=0,VLOOKUP(B54,選択シート!$B:$Q,16,FALSE), VLOOKUP(B54,選択シート!$A:$Q, 17,FALSE))</f>
        <v>#N/A</v>
      </c>
    </row>
    <row r="55" spans="2:7" ht="29.25" customHeight="1" x14ac:dyDescent="0.15">
      <c r="B55" s="66">
        <f t="shared" si="3"/>
        <v>1019</v>
      </c>
      <c r="C55" s="49">
        <v>19</v>
      </c>
      <c r="D55" s="74" t="e">
        <f>IF($B$2=0,VLOOKUP(B55,選択シート!$B:$P,12,FALSE), VLOOKUP(B55,選択シート!$A:$P, 13,FALSE))</f>
        <v>#N/A</v>
      </c>
      <c r="E55" s="77" t="e">
        <f>IF($B$2=0,VLOOKUP(B55,選択シート!$B:$Q,14,FALSE), VLOOKUP(B55,選択シート!$A:$Q, 15,FALSE))</f>
        <v>#N/A</v>
      </c>
      <c r="F55" s="76" t="e">
        <f>IF($B$2=0,VLOOKUP(B55,選択シート!$B:$Q,15,FALSE), VLOOKUP(B55,選択シート!$A:$Q, 16,FALSE))</f>
        <v>#N/A</v>
      </c>
      <c r="G55" s="79" t="e">
        <f>IF($B$2=0,VLOOKUP(B55,選択シート!$B:$Q,16,FALSE), VLOOKUP(B55,選択シート!$A:$Q, 17,FALSE))</f>
        <v>#N/A</v>
      </c>
    </row>
    <row r="56" spans="2:7" ht="29.25" customHeight="1" x14ac:dyDescent="0.15">
      <c r="B56" s="66">
        <f t="shared" si="3"/>
        <v>1020</v>
      </c>
      <c r="C56" s="49">
        <v>20</v>
      </c>
      <c r="D56" s="74" t="e">
        <f>IF($B$2=0,VLOOKUP(B56,選択シート!$B:$P,12,FALSE), VLOOKUP(B56,選択シート!$A:$P, 13,FALSE))</f>
        <v>#N/A</v>
      </c>
      <c r="E56" s="77" t="e">
        <f>IF($B$2=0,VLOOKUP(B56,選択シート!$B:$Q,14,FALSE), VLOOKUP(B56,選択シート!$A:$Q, 15,FALSE))</f>
        <v>#N/A</v>
      </c>
      <c r="F56" s="76" t="e">
        <f>IF($B$2=0,VLOOKUP(B56,選択シート!$B:$Q,15,FALSE), VLOOKUP(B56,選択シート!$A:$Q, 16,FALSE))</f>
        <v>#N/A</v>
      </c>
      <c r="G56" s="79" t="e">
        <f>IF($B$2=0,VLOOKUP(B56,選択シート!$B:$Q,16,FALSE), VLOOKUP(B56,選択シート!$A:$Q, 17,FALSE))</f>
        <v>#N/A</v>
      </c>
    </row>
  </sheetData>
  <mergeCells count="12">
    <mergeCell ref="E36:G36"/>
    <mergeCell ref="C2:P2"/>
    <mergeCell ref="C3:P3"/>
    <mergeCell ref="D5:D7"/>
    <mergeCell ref="E5:G5"/>
    <mergeCell ref="E6:G7"/>
    <mergeCell ref="F8:G8"/>
    <mergeCell ref="E9:G9"/>
    <mergeCell ref="D32:D34"/>
    <mergeCell ref="F32:G32"/>
    <mergeCell ref="F33:G34"/>
    <mergeCell ref="F35:G35"/>
  </mergeCells>
  <phoneticPr fontId="2"/>
  <conditionalFormatting sqref="D10:D19">
    <cfRule type="cellIs" dxfId="7" priority="8" operator="equal">
      <formula>0</formula>
    </cfRule>
  </conditionalFormatting>
  <conditionalFormatting sqref="E10:G19">
    <cfRule type="cellIs" dxfId="6" priority="7" operator="equal">
      <formula>0</formula>
    </cfRule>
  </conditionalFormatting>
  <conditionalFormatting sqref="E37:G46">
    <cfRule type="cellIs" dxfId="5" priority="5" operator="equal">
      <formula>0</formula>
    </cfRule>
  </conditionalFormatting>
  <conditionalFormatting sqref="D37:D46">
    <cfRule type="cellIs" dxfId="4" priority="6" operator="equal">
      <formula>0</formula>
    </cfRule>
  </conditionalFormatting>
  <conditionalFormatting sqref="E20:G29">
    <cfRule type="cellIs" dxfId="3" priority="3" operator="equal">
      <formula>0</formula>
    </cfRule>
  </conditionalFormatting>
  <conditionalFormatting sqref="E47:G56">
    <cfRule type="cellIs" dxfId="2" priority="1" operator="equal">
      <formula>0</formula>
    </cfRule>
  </conditionalFormatting>
  <conditionalFormatting sqref="D20:D29">
    <cfRule type="cellIs" dxfId="1" priority="4" operator="equal">
      <formula>0</formula>
    </cfRule>
  </conditionalFormatting>
  <conditionalFormatting sqref="D47:D56">
    <cfRule type="cellIs" dxfId="0" priority="2" operator="equal">
      <formula>0</formula>
    </cfRule>
  </conditionalFormatting>
  <pageMargins left="0.43307086614173229" right="0.23622047244094491" top="0.74803149606299213" bottom="0.74803149606299213" header="0.31496062992125984" footer="0.31496062992125984"/>
  <pageSetup paperSize="13" scale="97"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作成方法</vt:lpstr>
      <vt:lpstr>選択シート</vt:lpstr>
      <vt:lpstr>5問</vt:lpstr>
      <vt:lpstr>10問</vt:lpstr>
      <vt:lpstr>20問</vt:lpstr>
      <vt:lpstr>'10問'!Print_Area</vt:lpstr>
      <vt:lpstr>'20問'!Print_Area</vt:lpstr>
      <vt:lpstr>'5問'!Print_Area</vt:lpstr>
      <vt:lpstr>作成方法!Print_Area</vt:lpstr>
      <vt:lpstr>選択シート!Print_Area</vt:lpstr>
      <vt:lpstr>選択シート!Print_Titles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2021-01-26T02:39:23Z</dcterms:created>
  <dcterms:modified xsi:type="dcterms:W3CDTF">2022-01-13T08:40:12Z</dcterms:modified>
</cp:coreProperties>
</file>